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yudy_santos\Desktop\"/>
    </mc:Choice>
  </mc:AlternateContent>
  <xr:revisionPtr revIDLastSave="0" documentId="8_{A306E2F3-F89F-4091-80AB-A1F9CB684F04}" xr6:coauthVersionLast="47" xr6:coauthVersionMax="47" xr10:uidLastSave="{00000000-0000-0000-0000-000000000000}"/>
  <bookViews>
    <workbookView xWindow="-120" yWindow="-120" windowWidth="29040" windowHeight="15720" xr2:uid="{4FB2C150-D51D-4EA7-B4D7-D6EBADEC5806}"/>
  </bookViews>
  <sheets>
    <sheet name="NOMINA SUPLENCIA ABRIL 2026" sheetId="1" r:id="rId1"/>
  </sheets>
  <definedNames>
    <definedName name="_xlnm.Print_Area" localSheetId="0">'NOMINA SUPLENCIA ABRIL 2026'!$B$1:$M$62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43" i="1" l="1"/>
  <c r="L37" i="1"/>
  <c r="M37" i="1" s="1"/>
  <c r="L36" i="1"/>
  <c r="M36" i="1" s="1"/>
  <c r="L32" i="1"/>
  <c r="M32" i="1" s="1"/>
  <c r="L31" i="1"/>
  <c r="M31" i="1" s="1"/>
  <c r="L28" i="1"/>
  <c r="M28" i="1" s="1"/>
  <c r="L27" i="1"/>
  <c r="M27" i="1" s="1"/>
  <c r="K24" i="1"/>
  <c r="J24" i="1"/>
  <c r="I24" i="1"/>
  <c r="H24" i="1"/>
  <c r="L24" i="1" s="1"/>
  <c r="G24" i="1"/>
  <c r="M24" i="1" s="1"/>
  <c r="E24" i="1"/>
  <c r="L23" i="1"/>
  <c r="M23" i="1" s="1"/>
  <c r="L20" i="1"/>
  <c r="K20" i="1"/>
  <c r="J20" i="1"/>
  <c r="I20" i="1"/>
  <c r="H20" i="1"/>
  <c r="G20" i="1"/>
  <c r="M20" i="1" s="1"/>
  <c r="F20" i="1"/>
  <c r="E20" i="1"/>
  <c r="M19" i="1"/>
  <c r="L19" i="1"/>
  <c r="K16" i="1"/>
  <c r="J16" i="1"/>
  <c r="J43" i="1" s="1"/>
  <c r="I16" i="1"/>
  <c r="I43" i="1" s="1"/>
  <c r="H16" i="1"/>
  <c r="H43" i="1" s="1"/>
  <c r="G16" i="1"/>
  <c r="G43" i="1" s="1"/>
  <c r="F16" i="1"/>
  <c r="E16" i="1"/>
  <c r="E43" i="1" s="1"/>
  <c r="L15" i="1"/>
  <c r="L16" i="1" s="1"/>
  <c r="L43" i="1" s="1"/>
  <c r="M15" i="1" l="1"/>
  <c r="M16" i="1" s="1"/>
  <c r="M43" i="1" s="1"/>
</calcChain>
</file>

<file path=xl/sharedStrings.xml><?xml version="1.0" encoding="utf-8"?>
<sst xmlns="http://schemas.openxmlformats.org/spreadsheetml/2006/main" count="59" uniqueCount="49">
  <si>
    <t xml:space="preserve">OFICINA NACIONAL DE EVALUACIÓN SÍSMICA Y VULNERABILIDAD DE INFRAESTRUCTURA Y EDIFICACIONES </t>
  </si>
  <si>
    <t>RNC 430-00787-2</t>
  </si>
  <si>
    <t>REPORTE DE NÓMINA</t>
  </si>
  <si>
    <t>CONCEPTO PAGO SUELDO 120-01- SUPLENCIA CORRESPONDIENTE AL MES DE ABRIL 2026</t>
  </si>
  <si>
    <t>CAPITULO: 0211    SUBCAPITULO: 01     DAF: 01     UE: 0006    PROGRAMA: 17    SUBPROGRAMA: 02    PROYECTO: 0    ACTIVIDAD: 0001    CUENTA:  2.1.1.2.03    FONDO: 0100</t>
  </si>
  <si>
    <t>NOMBRE</t>
  </si>
  <si>
    <t xml:space="preserve">GENERO </t>
  </si>
  <si>
    <t>FUNCION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</si>
  <si>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</si>
  <si>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</si>
  <si>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</si>
  <si>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</si>
  <si>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</si>
  <si>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</si>
  <si>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</si>
  <si>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</si>
  <si>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</si>
  <si>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</si>
  <si>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DEPARTAMENTO DE MITIGACIÓN DE RIESGOS ANTE DESASTRE</t>
  </si>
  <si>
    <t>JOSÉ FRANCISCO CORDERO ARIAS</t>
  </si>
  <si>
    <t>M</t>
  </si>
  <si>
    <t>ENC. DEPTO DE MITIGACIÓN DE RIESGOS ANTE DESASTRE</t>
  </si>
  <si>
    <t>Subtotal :</t>
  </si>
  <si>
    <t>DEPARTAMENTO DE RECOPILACIÓN E INFORMACIÓN GEOESPACIAL</t>
  </si>
  <si>
    <t>LILIBETH LIBERATO BAUTISTA</t>
  </si>
  <si>
    <t>F</t>
  </si>
  <si>
    <t>ENC. DEPTO. DE RECOPILACIÓN E INFORMACIÓN GEOESPACIAL</t>
  </si>
  <si>
    <t xml:space="preserve">DIVISIÓN DE RECLUTAMIENTO, SELECCIÓN Y CAPACITACIÓN DE PERSONAL </t>
  </si>
  <si>
    <t>LEIDY MARGARET DE LA CRUZ PÉREZ</t>
  </si>
  <si>
    <t xml:space="preserve">ENC. DIVISIÓN DE RECLUTAMIENTO, SELECCIÓN Y CAPACITACIÓN DE PERSONAL </t>
  </si>
  <si>
    <t>DIVISIÓN DE CONTABILIDAD</t>
  </si>
  <si>
    <t>JUDITH VALERA BELTRÁN</t>
  </si>
  <si>
    <t>CONTADORA</t>
  </si>
  <si>
    <t>SECCIÓN DE PRESUPUESTO</t>
  </si>
  <si>
    <t>ESTHER DEL CARMEN CÁCERES DE MEJÍA</t>
  </si>
  <si>
    <t>ENC. SECCIÓN DE PRESUPUESTO</t>
  </si>
  <si>
    <t>DIVISIÓN DE FORMULACIÓN MONITOREO Y EVALUACIÓN  DE PLANES PROGRAMAS Y PROYECTOS</t>
  </si>
  <si>
    <t>DERVY YINETT CUELLO MATEO</t>
  </si>
  <si>
    <t>ENC. DIVISIÓN DE FORMULACIÓN MONITOREO Y EVALUACIÓN  DE PLANES PROGRAMAS Y PROYECTOS</t>
  </si>
  <si>
    <t xml:space="preserve">DIVISIÓN DE COMPRAS Y CONTRATACIONES </t>
  </si>
  <si>
    <t>CRISTIAN FERNANDO PÉREZ ESPINAL</t>
  </si>
  <si>
    <t xml:space="preserve">ENC. DEPTO. DIVISIÓN DE COMPRAS Y CONTRATACIONES </t>
  </si>
  <si>
    <t>Total por Programación:</t>
  </si>
  <si>
    <t>______________________________________________________________</t>
  </si>
  <si>
    <t xml:space="preserve">        Preparado Por: Licda. Yudy B. De Los Santos</t>
  </si>
  <si>
    <t xml:space="preserve"> Revisado Por: Licda. Carmen P. Rodriguez Suero </t>
  </si>
  <si>
    <t xml:space="preserve">         Enc. División Registro y Control de  Nómina</t>
  </si>
  <si>
    <t xml:space="preserve"> Enc. Departamento de  Recursos Humanos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</si>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</sst>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16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6" fillId="3" borderId="1" xfId="1" applyFont="1" applyFill="1" applyBorder="1" applyAlignment="1">
      <alignment horizontal="center" vertical="center"/>
    </xf>
    <xf numFmtId="2" fontId="6" fillId="3" borderId="1" xfId="1" applyNumberFormat="1" applyFont="1" applyFill="1" applyBorder="1" applyAlignment="1">
      <alignment horizontal="right" vertical="center"/>
    </xf>
    <xf numFmtId="164" fontId="6" fillId="3" borderId="1" xfId="1" applyFont="1" applyFill="1" applyBorder="1" applyAlignment="1">
      <alignment horizontal="center" vertical="center"/>
    </xf>
    <xf numFmtId="0" fontId="7" fillId="0" borderId="0" xfId="0" applyFont="1"/>
    <xf numFmtId="0" fontId="8" fillId="4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horizontal="center"/>
    </xf>
    <xf numFmtId="0" fontId="8" fillId="5" borderId="1" xfId="0" applyFont="1" applyFill="1" applyBorder="1" applyAlignment="1">
      <alignment horizontal="center" vertical="center"/>
    </xf>
    <xf numFmtId="164" fontId="10" fillId="5" borderId="1" xfId="1" applyFont="1" applyFill="1" applyBorder="1" applyAlignment="1">
      <alignment horizontal="center" vertical="center"/>
    </xf>
    <xf numFmtId="2" fontId="10" fillId="5" borderId="1" xfId="1" applyNumberFormat="1" applyFont="1" applyFill="1" applyBorder="1" applyAlignment="1">
      <alignment horizontal="right" vertical="center"/>
    </xf>
    <xf numFmtId="0" fontId="7" fillId="2" borderId="0" xfId="0" applyFont="1" applyFill="1"/>
    <xf numFmtId="0" fontId="9" fillId="4" borderId="1" xfId="0" applyFont="1" applyFill="1" applyBorder="1"/>
    <xf numFmtId="0" fontId="9" fillId="4" borderId="1" xfId="0" applyFont="1" applyFill="1" applyBorder="1" applyAlignment="1">
      <alignment horizontal="left" wrapText="1"/>
    </xf>
    <xf numFmtId="164" fontId="9" fillId="0" borderId="1" xfId="1" applyFont="1" applyFill="1" applyBorder="1"/>
    <xf numFmtId="2" fontId="9" fillId="0" borderId="1" xfId="1" applyNumberFormat="1" applyFont="1" applyBorder="1"/>
    <xf numFmtId="164" fontId="9" fillId="0" borderId="1" xfId="1" applyFont="1" applyBorder="1"/>
    <xf numFmtId="2" fontId="9" fillId="0" borderId="1" xfId="1" applyNumberFormat="1" applyFont="1" applyBorder="1" applyAlignment="1">
      <alignment horizontal="center"/>
    </xf>
    <xf numFmtId="0" fontId="8" fillId="4" borderId="1" xfId="0" applyFont="1" applyFill="1" applyBorder="1"/>
    <xf numFmtId="0" fontId="8" fillId="0" borderId="1" xfId="0" applyFont="1" applyBorder="1"/>
    <xf numFmtId="164" fontId="8" fillId="0" borderId="1" xfId="1" applyFont="1" applyFill="1" applyBorder="1"/>
    <xf numFmtId="2" fontId="8" fillId="0" borderId="1" xfId="1" applyNumberFormat="1" applyFont="1" applyBorder="1"/>
    <xf numFmtId="2" fontId="8" fillId="0" borderId="1" xfId="1" applyNumberFormat="1" applyFont="1" applyBorder="1" applyAlignment="1">
      <alignment horizontal="center"/>
    </xf>
    <xf numFmtId="0" fontId="11" fillId="0" borderId="0" xfId="0" applyFont="1"/>
    <xf numFmtId="0" fontId="8" fillId="0" borderId="1" xfId="0" applyFont="1" applyBorder="1" applyAlignment="1">
      <alignment horizontal="left"/>
    </xf>
    <xf numFmtId="0" fontId="9" fillId="0" borderId="1" xfId="0" applyFont="1" applyBorder="1"/>
    <xf numFmtId="2" fontId="9" fillId="0" borderId="1" xfId="1" applyNumberFormat="1" applyFont="1" applyBorder="1" applyAlignment="1">
      <alignment horizontal="right"/>
    </xf>
    <xf numFmtId="164" fontId="9" fillId="0" borderId="1" xfId="1" applyFont="1" applyBorder="1" applyAlignment="1">
      <alignment horizontal="center"/>
    </xf>
    <xf numFmtId="164" fontId="8" fillId="0" borderId="1" xfId="1" applyFont="1" applyBorder="1"/>
    <xf numFmtId="0" fontId="8" fillId="4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2" fontId="9" fillId="0" borderId="1" xfId="1" applyNumberFormat="1" applyFont="1" applyFill="1" applyBorder="1"/>
    <xf numFmtId="2" fontId="9" fillId="0" borderId="1" xfId="1" applyNumberFormat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8" fillId="6" borderId="1" xfId="0" applyFont="1" applyFill="1" applyBorder="1"/>
    <xf numFmtId="0" fontId="9" fillId="6" borderId="1" xfId="0" applyFont="1" applyFill="1" applyBorder="1" applyAlignment="1">
      <alignment horizontal="center"/>
    </xf>
    <xf numFmtId="0" fontId="9" fillId="2" borderId="1" xfId="0" applyFont="1" applyFill="1" applyBorder="1"/>
    <xf numFmtId="0" fontId="9" fillId="6" borderId="1" xfId="0" applyFont="1" applyFill="1" applyBorder="1"/>
    <xf numFmtId="0" fontId="9" fillId="2" borderId="1" xfId="0" applyFont="1" applyFill="1" applyBorder="1" applyAlignment="1">
      <alignment wrapText="1"/>
    </xf>
    <xf numFmtId="0" fontId="8" fillId="2" borderId="1" xfId="0" applyFont="1" applyFill="1" applyBorder="1"/>
    <xf numFmtId="0" fontId="8" fillId="3" borderId="1" xfId="0" applyFont="1" applyFill="1" applyBorder="1" applyAlignment="1">
      <alignment horizontal="right" wrapText="1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wrapText="1"/>
    </xf>
    <xf numFmtId="164" fontId="8" fillId="7" borderId="1" xfId="0" applyNumberFormat="1" applyFont="1" applyFill="1" applyBorder="1"/>
    <xf numFmtId="2" fontId="8" fillId="7" borderId="1" xfId="1" applyNumberFormat="1" applyFont="1" applyFill="1" applyBorder="1"/>
    <xf numFmtId="2" fontId="8" fillId="7" borderId="1" xfId="1" applyNumberFormat="1" applyFont="1" applyFill="1" applyBorder="1" applyAlignment="1">
      <alignment horizontal="center"/>
    </xf>
    <xf numFmtId="0" fontId="4" fillId="0" borderId="0" xfId="0" applyFont="1"/>
    <xf numFmtId="0" fontId="12" fillId="2" borderId="0" xfId="0" applyFont="1" applyFill="1" applyAlignment="1">
      <alignment horizontal="center"/>
    </xf>
    <xf numFmtId="0" fontId="13" fillId="6" borderId="0" xfId="0" applyFont="1" applyFill="1" applyAlignment="1">
      <alignment horizontal="center" wrapText="1"/>
    </xf>
    <xf numFmtId="4" fontId="13" fillId="6" borderId="0" xfId="0" applyNumberFormat="1" applyFont="1" applyFill="1" applyAlignment="1">
      <alignment horizontal="right"/>
    </xf>
    <xf numFmtId="2" fontId="13" fillId="6" borderId="0" xfId="0" applyNumberFormat="1" applyFont="1" applyFill="1" applyAlignment="1">
      <alignment horizontal="right"/>
    </xf>
    <xf numFmtId="4" fontId="12" fillId="6" borderId="0" xfId="0" applyNumberFormat="1" applyFont="1" applyFill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2" fillId="6" borderId="0" xfId="0" applyFont="1" applyFill="1"/>
    <xf numFmtId="0" fontId="12" fillId="2" borderId="0" xfId="0" applyFont="1" applyFill="1"/>
    <xf numFmtId="0" fontId="13" fillId="2" borderId="0" xfId="0" applyFont="1" applyFill="1" applyAlignment="1">
      <alignment horizontal="center"/>
    </xf>
    <xf numFmtId="164" fontId="12" fillId="2" borderId="0" xfId="1" applyFont="1" applyFill="1" applyBorder="1"/>
    <xf numFmtId="2" fontId="12" fillId="2" borderId="0" xfId="1" applyNumberFormat="1" applyFont="1" applyFill="1"/>
    <xf numFmtId="0" fontId="12" fillId="2" borderId="0" xfId="0" applyFont="1" applyFill="1" applyAlignment="1">
      <alignment horizontal="center"/>
    </xf>
    <xf numFmtId="0" fontId="13" fillId="2" borderId="0" xfId="0" applyFont="1" applyFill="1"/>
    <xf numFmtId="164" fontId="12" fillId="2" borderId="0" xfId="1" applyFont="1" applyFill="1"/>
    <xf numFmtId="0" fontId="13" fillId="2" borderId="0" xfId="0" applyFont="1" applyFill="1" applyAlignment="1">
      <alignment horizontal="center" wrapText="1"/>
    </xf>
    <xf numFmtId="0" fontId="13" fillId="2" borderId="0" xfId="0" applyFont="1" applyFill="1" applyAlignment="1">
      <alignment horizontal="center" wrapText="1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164" fontId="15" fillId="2" borderId="0" xfId="1" applyFont="1" applyFill="1"/>
    <xf numFmtId="2" fontId="15" fillId="2" borderId="0" xfId="1" applyNumberFormat="1" applyFont="1" applyFill="1"/>
    <xf numFmtId="0" fontId="15" fillId="2" borderId="0" xfId="0" applyFont="1" applyFill="1"/>
    <xf numFmtId="0" fontId="14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0" fillId="2" borderId="0" xfId="0" applyFill="1"/>
    <xf numFmtId="2" fontId="0" fillId="2" borderId="0" xfId="1" applyNumberFormat="1" applyFont="1" applyFill="1"/>
    <xf numFmtId="164" fontId="0" fillId="2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1822381</xdr:colOff>
      <xdr:row>0</xdr:row>
      <xdr:rowOff>15153</xdr:rowOff>
    </xdr:from>
    <xdr:to>
      <xdr:col>4</xdr:col>
      <xdr:colOff>246426</xdr:colOff>
      <xdr:row>4</xdr:row>
      <xdr:rowOff>138545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E77C7AAC-5105-412D-A761-3C396B128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4456" y="15153"/>
          <a:ext cx="1948295" cy="96159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3459766</xdr:colOff>
      <xdr:row>0</xdr:row>
      <xdr:rowOff>119063</xdr:rowOff>
    </xdr:from>
    <xdr:to>
      <xdr:col>5</xdr:col>
      <xdr:colOff>349250</xdr:colOff>
      <xdr:row>4</xdr:row>
      <xdr:rowOff>148288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264ECDA8-8D9C-4740-A73A-4EED7D23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1841" y="119063"/>
          <a:ext cx="1632934" cy="867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254838</xdr:colOff>
      <xdr:row>52</xdr:row>
      <xdr:rowOff>25988</xdr:rowOff>
    </xdr:from>
    <xdr:to>
      <xdr:col>3</xdr:col>
      <xdr:colOff>1502613</xdr:colOff>
      <xdr:row>57</xdr:row>
      <xdr:rowOff>71881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7EED27A-C454-4F95-9629-0FC6B077C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5426913" y="20095163"/>
          <a:ext cx="1247775" cy="1284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251148</xdr:colOff>
      <xdr:row>52</xdr:row>
      <xdr:rowOff>39709</xdr:rowOff>
    </xdr:from>
    <xdr:to>
      <xdr:col>5</xdr:col>
      <xdr:colOff>235198</xdr:colOff>
      <xdr:row>57</xdr:row>
      <xdr:rowOff>10909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9DA28D5-1FB9-4D07-950A-DA69852A3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8947473" y="20108884"/>
          <a:ext cx="1203250" cy="120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42EE6-53BD-43AF-8EFE-A8497FC47981}">
  <sheetPr>
    <pageSetUpPr fitToPage="1"/>
  </sheetPr>
  <dimension ref="A1:M80"/>
  <sheetViews>
    <sheetView showGridLines="0" tabSelected="1" topLeftCell="B28" zoomScale="80" zoomScaleNormal="80" workbookViewId="0">
      <selection activeCell="E43" sqref="E43"/>
    </sheetView>
  </sheetViews>
  <sheetFormatPr baseColWidth="10" defaultRowHeight="15" x14ac:dyDescent="0.25"/>
  <cols>
    <col min="1" max="1" width="1.42578125" hidden="1" customWidth="1"/>
    <col min="2" max="2" width="66.7109375" customWidth="1"/>
    <col min="3" max="3" width="10.85546875" customWidth="1"/>
    <col min="4" max="4" width="52.85546875" customWidth="1"/>
    <col min="5" max="5" width="18.28515625" customWidth="1"/>
    <col min="6" max="6" width="11.85546875" bestFit="1" customWidth="1"/>
    <col min="7" max="7" width="15.85546875" bestFit="1" customWidth="1"/>
    <col min="8" max="8" width="13" bestFit="1" customWidth="1"/>
    <col min="9" max="9" width="14.42578125" bestFit="1" customWidth="1"/>
    <col min="10" max="10" width="13" bestFit="1" customWidth="1"/>
    <col min="11" max="11" width="11.7109375" bestFit="1" customWidth="1"/>
    <col min="12" max="12" width="17.140625" customWidth="1"/>
    <col min="13" max="13" width="16.5703125" customWidth="1"/>
  </cols>
  <sheetData>
    <row r="1" spans="2:13" s="1" customFormat="1" ht="12.75" customHeight="1" x14ac:dyDescent="0.2"/>
    <row r="2" spans="2:13" s="1" customFormat="1" ht="27.75" customHeight="1" x14ac:dyDescent="0.2"/>
    <row r="3" spans="2:13" s="1" customFormat="1" ht="12.75" customHeight="1" x14ac:dyDescent="0.2"/>
    <row r="4" spans="2:13" s="1" customFormat="1" ht="12.75" customHeight="1" x14ac:dyDescent="0.2"/>
    <row r="5" spans="2:13" s="1" customFormat="1" ht="12.75" customHeight="1" x14ac:dyDescent="0.2"/>
    <row r="6" spans="2:13" s="1" customFormat="1" ht="12.75" customHeight="1" x14ac:dyDescent="0.25">
      <c r="B6" s="2" t="s">
        <v>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2:13" s="1" customFormat="1" ht="12.75" customHeight="1" x14ac:dyDescent="0.25">
      <c r="B7" s="2" t="s">
        <v>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2:13" s="1" customFormat="1" ht="12.75" customHeight="1" x14ac:dyDescent="0.25">
      <c r="B8" s="2" t="s">
        <v>2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2:13" s="1" customFormat="1" ht="12.75" customHeight="1" x14ac:dyDescent="0.25">
      <c r="B9" s="2" t="s">
        <v>3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3" s="1" customFormat="1" ht="12.75" customHeight="1" x14ac:dyDescent="0.25">
      <c r="B10" s="3" t="s">
        <v>4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2:13" ht="18" customHeight="1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2:13" s="10" customFormat="1" ht="17.25" customHeight="1" x14ac:dyDescent="0.25">
      <c r="B12" s="5" t="s">
        <v>5</v>
      </c>
      <c r="C12" s="6" t="s">
        <v>6</v>
      </c>
      <c r="D12" s="6" t="s">
        <v>7</v>
      </c>
      <c r="E12" s="7" t="s">
        <v>8</v>
      </c>
      <c r="F12" s="8" t="s">
        <v>9</v>
      </c>
      <c r="G12" s="9" t="s">
        <v>10</v>
      </c>
      <c r="H12" s="9" t="s">
        <v>11</v>
      </c>
      <c r="I12" s="9" t="s">
        <v>12</v>
      </c>
      <c r="J12" s="9" t="s">
        <v>13</v>
      </c>
      <c r="K12" s="9" t="s">
        <v>14</v>
      </c>
      <c r="L12" s="9" t="s">
        <v>15</v>
      </c>
      <c r="M12" s="9" t="s">
        <v>16</v>
      </c>
    </row>
    <row r="13" spans="2:13" s="10" customFormat="1" ht="18.75" customHeight="1" x14ac:dyDescent="0.25">
      <c r="B13" s="5"/>
      <c r="C13" s="6"/>
      <c r="D13" s="6"/>
      <c r="E13" s="7" t="s">
        <v>17</v>
      </c>
      <c r="F13" s="8"/>
      <c r="G13" s="9"/>
      <c r="H13" s="9"/>
      <c r="I13" s="9"/>
      <c r="J13" s="9"/>
      <c r="K13" s="9"/>
      <c r="L13" s="9"/>
      <c r="M13" s="9"/>
    </row>
    <row r="14" spans="2:13" s="16" customFormat="1" ht="37.5" customHeight="1" x14ac:dyDescent="0.3">
      <c r="B14" s="11" t="s">
        <v>18</v>
      </c>
      <c r="C14" s="12"/>
      <c r="D14" s="13"/>
      <c r="E14" s="14"/>
      <c r="F14" s="15"/>
      <c r="G14" s="14"/>
      <c r="H14" s="14"/>
      <c r="I14" s="14"/>
      <c r="J14" s="14"/>
      <c r="K14" s="14"/>
      <c r="L14" s="14"/>
      <c r="M14" s="14"/>
    </row>
    <row r="15" spans="2:13" s="16" customFormat="1" ht="37.5" customHeight="1" x14ac:dyDescent="0.3">
      <c r="B15" s="17" t="s">
        <v>19</v>
      </c>
      <c r="C15" s="12" t="s">
        <v>20</v>
      </c>
      <c r="D15" s="18" t="s">
        <v>21</v>
      </c>
      <c r="E15" s="19">
        <v>40000</v>
      </c>
      <c r="F15" s="20">
        <v>0</v>
      </c>
      <c r="G15" s="21">
        <v>40000</v>
      </c>
      <c r="H15" s="21">
        <v>1148</v>
      </c>
      <c r="I15" s="21">
        <v>9409</v>
      </c>
      <c r="J15" s="21">
        <v>1216</v>
      </c>
      <c r="K15" s="22">
        <v>0</v>
      </c>
      <c r="L15" s="21">
        <f>+H15+I15+J15</f>
        <v>11773</v>
      </c>
      <c r="M15" s="21">
        <f>+G15-L15</f>
        <v>28227</v>
      </c>
    </row>
    <row r="16" spans="2:13" s="28" customFormat="1" ht="37.5" customHeight="1" x14ac:dyDescent="0.3">
      <c r="B16" s="23" t="s">
        <v>22</v>
      </c>
      <c r="C16" s="23"/>
      <c r="D16" s="24">
        <v>1</v>
      </c>
      <c r="E16" s="25">
        <f>SUM(E15)</f>
        <v>40000</v>
      </c>
      <c r="F16" s="26">
        <f>+F15</f>
        <v>0</v>
      </c>
      <c r="G16" s="25">
        <f>SUM(G15)</f>
        <v>40000</v>
      </c>
      <c r="H16" s="25">
        <f>SUM(H15)</f>
        <v>1148</v>
      </c>
      <c r="I16" s="25">
        <f>SUM(I15)</f>
        <v>9409</v>
      </c>
      <c r="J16" s="25">
        <f>SUM(J15)</f>
        <v>1216</v>
      </c>
      <c r="K16" s="27">
        <f>+K15</f>
        <v>0</v>
      </c>
      <c r="L16" s="25">
        <f>SUM(L15)</f>
        <v>11773</v>
      </c>
      <c r="M16" s="25">
        <f>SUM(M15)</f>
        <v>28227</v>
      </c>
    </row>
    <row r="17" spans="2:13" s="28" customFormat="1" ht="37.5" customHeight="1" x14ac:dyDescent="0.3">
      <c r="B17" s="23"/>
      <c r="C17" s="23"/>
      <c r="D17" s="24"/>
      <c r="E17" s="25"/>
      <c r="F17" s="26"/>
      <c r="G17" s="25"/>
      <c r="H17" s="25"/>
      <c r="I17" s="25"/>
      <c r="J17" s="25"/>
      <c r="K17" s="27"/>
      <c r="L17" s="25"/>
      <c r="M17" s="25"/>
    </row>
    <row r="18" spans="2:13" s="10" customFormat="1" ht="37.5" customHeight="1" x14ac:dyDescent="0.3">
      <c r="B18" s="11" t="s">
        <v>23</v>
      </c>
      <c r="C18" s="12"/>
      <c r="D18" s="29"/>
      <c r="E18" s="30"/>
      <c r="F18" s="30"/>
      <c r="G18" s="21"/>
      <c r="H18" s="31"/>
      <c r="I18" s="21"/>
      <c r="J18" s="21"/>
      <c r="K18" s="32"/>
      <c r="L18" s="21"/>
      <c r="M18" s="21"/>
    </row>
    <row r="19" spans="2:13" s="10" customFormat="1" ht="37.5" customHeight="1" x14ac:dyDescent="0.3">
      <c r="B19" s="30" t="s">
        <v>24</v>
      </c>
      <c r="C19" s="12" t="s">
        <v>25</v>
      </c>
      <c r="D19" s="18" t="s">
        <v>26</v>
      </c>
      <c r="E19" s="19">
        <v>40000</v>
      </c>
      <c r="F19" s="20">
        <v>0</v>
      </c>
      <c r="G19" s="21">
        <v>40000</v>
      </c>
      <c r="H19" s="21">
        <v>1148</v>
      </c>
      <c r="I19" s="21">
        <v>9409</v>
      </c>
      <c r="J19" s="21">
        <v>1216</v>
      </c>
      <c r="K19" s="22">
        <v>0</v>
      </c>
      <c r="L19" s="21">
        <f>+H19+I19+J19</f>
        <v>11773</v>
      </c>
      <c r="M19" s="21">
        <f>+G19-L19</f>
        <v>28227</v>
      </c>
    </row>
    <row r="20" spans="2:13" s="28" customFormat="1" ht="37.5" customHeight="1" x14ac:dyDescent="0.3">
      <c r="B20" s="23" t="s">
        <v>22</v>
      </c>
      <c r="C20" s="23"/>
      <c r="D20" s="24">
        <v>1</v>
      </c>
      <c r="E20" s="25">
        <f>+E19</f>
        <v>40000</v>
      </c>
      <c r="F20" s="26">
        <f t="shared" ref="F20:L20" si="0">+F19</f>
        <v>0</v>
      </c>
      <c r="G20" s="33">
        <f>+G19</f>
        <v>40000</v>
      </c>
      <c r="H20" s="33">
        <f t="shared" si="0"/>
        <v>1148</v>
      </c>
      <c r="I20" s="33">
        <f t="shared" si="0"/>
        <v>9409</v>
      </c>
      <c r="J20" s="33">
        <f t="shared" si="0"/>
        <v>1216</v>
      </c>
      <c r="K20" s="27">
        <f t="shared" si="0"/>
        <v>0</v>
      </c>
      <c r="L20" s="33">
        <f t="shared" si="0"/>
        <v>11773</v>
      </c>
      <c r="M20" s="33">
        <f>+G20-L20</f>
        <v>28227</v>
      </c>
    </row>
    <row r="21" spans="2:13" s="28" customFormat="1" ht="37.5" customHeight="1" x14ac:dyDescent="0.3">
      <c r="B21" s="23"/>
      <c r="C21" s="23"/>
      <c r="D21" s="24"/>
      <c r="E21" s="25"/>
      <c r="F21" s="26"/>
      <c r="G21" s="33"/>
      <c r="H21" s="33"/>
      <c r="I21" s="33"/>
      <c r="J21" s="33"/>
      <c r="K21" s="27"/>
      <c r="L21" s="33"/>
      <c r="M21" s="33"/>
    </row>
    <row r="22" spans="2:13" s="28" customFormat="1" ht="37.5" customHeight="1" x14ac:dyDescent="0.3">
      <c r="B22" s="34" t="s">
        <v>27</v>
      </c>
      <c r="C22" s="23"/>
      <c r="D22" s="24"/>
      <c r="E22" s="25"/>
      <c r="F22" s="26"/>
      <c r="G22" s="33"/>
      <c r="H22" s="33"/>
      <c r="I22" s="33"/>
      <c r="J22" s="33"/>
      <c r="K22" s="27"/>
      <c r="L22" s="33"/>
      <c r="M22" s="33"/>
    </row>
    <row r="23" spans="2:13" s="28" customFormat="1" ht="57" customHeight="1" x14ac:dyDescent="0.3">
      <c r="B23" s="30" t="s">
        <v>28</v>
      </c>
      <c r="C23" s="12" t="s">
        <v>25</v>
      </c>
      <c r="D23" s="35" t="s">
        <v>29</v>
      </c>
      <c r="E23" s="19">
        <v>20000</v>
      </c>
      <c r="F23" s="36">
        <v>0</v>
      </c>
      <c r="G23" s="19">
        <v>20000</v>
      </c>
      <c r="H23" s="19">
        <v>574</v>
      </c>
      <c r="I23" s="19">
        <v>4704.5</v>
      </c>
      <c r="J23" s="19">
        <v>608</v>
      </c>
      <c r="K23" s="37">
        <v>0</v>
      </c>
      <c r="L23" s="19">
        <f>+H23+I23+J23</f>
        <v>5886.5</v>
      </c>
      <c r="M23" s="19">
        <f>+G23-L23</f>
        <v>14113.5</v>
      </c>
    </row>
    <row r="24" spans="2:13" s="28" customFormat="1" ht="37.5" customHeight="1" x14ac:dyDescent="0.3">
      <c r="B24" s="23" t="s">
        <v>22</v>
      </c>
      <c r="C24" s="23"/>
      <c r="D24" s="24">
        <v>1</v>
      </c>
      <c r="E24" s="25">
        <f>SUM(E23)</f>
        <v>20000</v>
      </c>
      <c r="F24" s="26">
        <v>0</v>
      </c>
      <c r="G24" s="25">
        <f>SUM(G23)</f>
        <v>20000</v>
      </c>
      <c r="H24" s="25">
        <f>SUM(H23)</f>
        <v>574</v>
      </c>
      <c r="I24" s="25">
        <f>SUM(I23)</f>
        <v>4704.5</v>
      </c>
      <c r="J24" s="25">
        <f>SUM(J23)</f>
        <v>608</v>
      </c>
      <c r="K24" s="27">
        <f>+K23</f>
        <v>0</v>
      </c>
      <c r="L24" s="33">
        <f>+H24+I24+J24</f>
        <v>5886.5</v>
      </c>
      <c r="M24" s="33">
        <f>+G24-L24</f>
        <v>14113.5</v>
      </c>
    </row>
    <row r="25" spans="2:13" s="28" customFormat="1" ht="37.5" customHeight="1" x14ac:dyDescent="0.3">
      <c r="B25" s="23"/>
      <c r="C25" s="23"/>
      <c r="D25" s="24"/>
      <c r="E25" s="25"/>
      <c r="F25" s="26"/>
      <c r="G25" s="33"/>
      <c r="H25" s="33"/>
      <c r="I25" s="33"/>
      <c r="J25" s="33"/>
      <c r="K25" s="27"/>
      <c r="L25" s="33"/>
      <c r="M25" s="33"/>
    </row>
    <row r="26" spans="2:13" s="28" customFormat="1" ht="37.5" customHeight="1" x14ac:dyDescent="0.3">
      <c r="B26" s="23" t="s">
        <v>30</v>
      </c>
      <c r="C26" s="23"/>
      <c r="D26" s="24"/>
      <c r="E26" s="25"/>
      <c r="F26" s="26"/>
      <c r="G26" s="33"/>
      <c r="H26" s="33"/>
      <c r="I26" s="33"/>
      <c r="J26" s="33"/>
      <c r="K26" s="27"/>
      <c r="L26" s="33"/>
      <c r="M26" s="33"/>
    </row>
    <row r="27" spans="2:13" s="28" customFormat="1" ht="37.5" customHeight="1" x14ac:dyDescent="0.3">
      <c r="B27" s="30" t="s">
        <v>31</v>
      </c>
      <c r="C27" s="12" t="s">
        <v>25</v>
      </c>
      <c r="D27" s="30" t="s">
        <v>32</v>
      </c>
      <c r="E27" s="19">
        <v>25000</v>
      </c>
      <c r="F27" s="36">
        <v>0</v>
      </c>
      <c r="G27" s="19">
        <v>25000</v>
      </c>
      <c r="H27" s="19">
        <v>717.5</v>
      </c>
      <c r="I27" s="19">
        <v>4841.1899999999996</v>
      </c>
      <c r="J27" s="19">
        <v>760</v>
      </c>
      <c r="K27" s="37">
        <v>0</v>
      </c>
      <c r="L27" s="19">
        <f>+H27+I27+J27</f>
        <v>6318.69</v>
      </c>
      <c r="M27" s="19">
        <f>+G27-L27</f>
        <v>18681.310000000001</v>
      </c>
    </row>
    <row r="28" spans="2:13" s="28" customFormat="1" ht="37.5" customHeight="1" x14ac:dyDescent="0.3">
      <c r="B28" s="23" t="s">
        <v>22</v>
      </c>
      <c r="C28" s="23"/>
      <c r="D28" s="24">
        <v>1</v>
      </c>
      <c r="E28" s="25">
        <v>25000</v>
      </c>
      <c r="F28" s="26">
        <v>0</v>
      </c>
      <c r="G28" s="33">
        <v>25000</v>
      </c>
      <c r="H28" s="33">
        <v>717.5</v>
      </c>
      <c r="I28" s="33">
        <v>4841.1899999999996</v>
      </c>
      <c r="J28" s="33">
        <v>760</v>
      </c>
      <c r="K28" s="27">
        <v>0</v>
      </c>
      <c r="L28" s="33">
        <f>+H28+I28+J28</f>
        <v>6318.69</v>
      </c>
      <c r="M28" s="33">
        <f>+G28-L28</f>
        <v>18681.310000000001</v>
      </c>
    </row>
    <row r="29" spans="2:13" s="28" customFormat="1" ht="37.5" customHeight="1" x14ac:dyDescent="0.3">
      <c r="B29" s="23"/>
      <c r="C29" s="23"/>
      <c r="D29" s="24"/>
      <c r="E29" s="25"/>
      <c r="F29" s="26"/>
      <c r="G29" s="33"/>
      <c r="H29" s="33"/>
      <c r="I29" s="33"/>
      <c r="J29" s="33"/>
      <c r="K29" s="27"/>
      <c r="L29" s="33"/>
      <c r="M29" s="33"/>
    </row>
    <row r="30" spans="2:13" s="28" customFormat="1" ht="37.5" customHeight="1" x14ac:dyDescent="0.3">
      <c r="B30" s="23" t="s">
        <v>33</v>
      </c>
      <c r="C30" s="23"/>
      <c r="D30" s="24"/>
      <c r="E30" s="25"/>
      <c r="F30" s="26"/>
      <c r="G30" s="33"/>
      <c r="H30" s="33"/>
      <c r="I30" s="33"/>
      <c r="J30" s="33"/>
      <c r="K30" s="27"/>
      <c r="L30" s="33"/>
      <c r="M30" s="33"/>
    </row>
    <row r="31" spans="2:13" s="28" customFormat="1" ht="37.5" customHeight="1" x14ac:dyDescent="0.3">
      <c r="B31" s="17" t="s">
        <v>34</v>
      </c>
      <c r="C31" s="38" t="s">
        <v>25</v>
      </c>
      <c r="D31" s="17" t="s">
        <v>35</v>
      </c>
      <c r="E31" s="19">
        <v>15000</v>
      </c>
      <c r="F31" s="20">
        <v>0</v>
      </c>
      <c r="G31" s="21">
        <v>15000</v>
      </c>
      <c r="H31" s="21">
        <v>430.5</v>
      </c>
      <c r="I31" s="21">
        <v>3443.74</v>
      </c>
      <c r="J31" s="21">
        <v>456</v>
      </c>
      <c r="K31" s="22">
        <v>0</v>
      </c>
      <c r="L31" s="21">
        <f>SUM(H31:K31)</f>
        <v>4330.24</v>
      </c>
      <c r="M31" s="21">
        <f>+E31-L31</f>
        <v>10669.76</v>
      </c>
    </row>
    <row r="32" spans="2:13" s="28" customFormat="1" ht="37.5" customHeight="1" x14ac:dyDescent="0.3">
      <c r="B32" s="23" t="s">
        <v>22</v>
      </c>
      <c r="C32" s="23"/>
      <c r="D32" s="24">
        <v>1</v>
      </c>
      <c r="E32" s="25">
        <v>15000</v>
      </c>
      <c r="F32" s="26">
        <v>0</v>
      </c>
      <c r="G32" s="33">
        <v>15000</v>
      </c>
      <c r="H32" s="33">
        <v>430.5</v>
      </c>
      <c r="I32" s="33">
        <v>3443.74</v>
      </c>
      <c r="J32" s="33">
        <v>456</v>
      </c>
      <c r="K32" s="27">
        <v>0</v>
      </c>
      <c r="L32" s="33">
        <f>SUM(H32:K32)</f>
        <v>4330.24</v>
      </c>
      <c r="M32" s="33">
        <f>+E32-L32</f>
        <v>10669.76</v>
      </c>
    </row>
    <row r="33" spans="2:13" s="28" customFormat="1" ht="37.5" customHeight="1" x14ac:dyDescent="0.3">
      <c r="B33" s="23"/>
      <c r="C33" s="23"/>
      <c r="D33" s="24"/>
      <c r="E33" s="25"/>
      <c r="F33" s="26"/>
      <c r="G33" s="33"/>
      <c r="H33" s="33"/>
      <c r="I33" s="33"/>
      <c r="J33" s="33"/>
      <c r="K33" s="27"/>
      <c r="L33" s="33"/>
      <c r="M33" s="33"/>
    </row>
    <row r="34" spans="2:13" s="28" customFormat="1" ht="37.5" customHeight="1" x14ac:dyDescent="0.3">
      <c r="B34" s="23"/>
      <c r="C34" s="23"/>
      <c r="D34" s="24"/>
      <c r="E34" s="25"/>
      <c r="F34" s="26"/>
      <c r="G34" s="33"/>
      <c r="H34" s="33"/>
      <c r="I34" s="33"/>
      <c r="J34" s="33"/>
      <c r="K34" s="27"/>
      <c r="L34" s="33"/>
      <c r="M34" s="33"/>
    </row>
    <row r="35" spans="2:13" s="28" customFormat="1" ht="37.5" customHeight="1" x14ac:dyDescent="0.3">
      <c r="B35" s="34" t="s">
        <v>36</v>
      </c>
      <c r="C35" s="23"/>
      <c r="D35" s="24"/>
      <c r="E35" s="25"/>
      <c r="F35" s="26"/>
      <c r="G35" s="33"/>
      <c r="H35" s="33"/>
      <c r="I35" s="33"/>
      <c r="J35" s="33"/>
      <c r="K35" s="27"/>
      <c r="L35" s="33"/>
      <c r="M35" s="33"/>
    </row>
    <row r="36" spans="2:13" s="28" customFormat="1" ht="56.25" customHeight="1" x14ac:dyDescent="0.3">
      <c r="B36" s="17" t="s">
        <v>37</v>
      </c>
      <c r="C36" s="38" t="s">
        <v>25</v>
      </c>
      <c r="D36" s="18" t="s">
        <v>38</v>
      </c>
      <c r="E36" s="19">
        <v>20000</v>
      </c>
      <c r="F36" s="20">
        <v>0</v>
      </c>
      <c r="G36" s="21">
        <v>20000</v>
      </c>
      <c r="H36" s="21">
        <v>574</v>
      </c>
      <c r="I36" s="21">
        <v>4704.5</v>
      </c>
      <c r="J36" s="21">
        <v>608</v>
      </c>
      <c r="K36" s="22">
        <v>0</v>
      </c>
      <c r="L36" s="21">
        <f>SUM(H36:K36)</f>
        <v>5886.5</v>
      </c>
      <c r="M36" s="21">
        <f>+E36-L36</f>
        <v>14113.5</v>
      </c>
    </row>
    <row r="37" spans="2:13" s="28" customFormat="1" ht="37.5" customHeight="1" x14ac:dyDescent="0.3">
      <c r="B37" s="23" t="s">
        <v>22</v>
      </c>
      <c r="C37" s="23"/>
      <c r="D37" s="24">
        <v>1</v>
      </c>
      <c r="E37" s="25">
        <v>20000</v>
      </c>
      <c r="F37" s="26">
        <v>0</v>
      </c>
      <c r="G37" s="33">
        <v>20000</v>
      </c>
      <c r="H37" s="33">
        <v>574</v>
      </c>
      <c r="I37" s="33">
        <v>4704.5</v>
      </c>
      <c r="J37" s="33">
        <v>608</v>
      </c>
      <c r="K37" s="27">
        <v>0</v>
      </c>
      <c r="L37" s="33">
        <f>SUM(H37:K37)</f>
        <v>5886.5</v>
      </c>
      <c r="M37" s="33">
        <f>+E37-L37</f>
        <v>14113.5</v>
      </c>
    </row>
    <row r="38" spans="2:13" s="28" customFormat="1" ht="37.5" customHeight="1" x14ac:dyDescent="0.3">
      <c r="B38" s="23"/>
      <c r="C38" s="23"/>
      <c r="D38" s="24"/>
      <c r="E38" s="25"/>
      <c r="F38" s="26"/>
      <c r="G38" s="33"/>
      <c r="H38" s="33"/>
      <c r="I38" s="33"/>
      <c r="J38" s="33"/>
      <c r="K38" s="27"/>
      <c r="L38" s="33"/>
      <c r="M38" s="33"/>
    </row>
    <row r="39" spans="2:13" s="28" customFormat="1" ht="37.5" customHeight="1" x14ac:dyDescent="0.3">
      <c r="B39" s="39" t="s">
        <v>39</v>
      </c>
      <c r="C39" s="40"/>
      <c r="D39" s="41"/>
      <c r="E39" s="19"/>
      <c r="F39" s="20"/>
      <c r="G39" s="21"/>
      <c r="H39" s="21"/>
      <c r="I39" s="21"/>
      <c r="J39" s="21"/>
      <c r="K39" s="22"/>
      <c r="L39" s="21"/>
      <c r="M39" s="21"/>
    </row>
    <row r="40" spans="2:13" s="28" customFormat="1" ht="37.5" customHeight="1" x14ac:dyDescent="0.3">
      <c r="B40" s="42" t="s">
        <v>40</v>
      </c>
      <c r="C40" s="40" t="s">
        <v>20</v>
      </c>
      <c r="D40" s="43" t="s">
        <v>41</v>
      </c>
      <c r="E40" s="19">
        <v>45000</v>
      </c>
      <c r="F40" s="20">
        <v>0</v>
      </c>
      <c r="G40" s="21">
        <v>45000</v>
      </c>
      <c r="H40" s="21">
        <v>1291.5</v>
      </c>
      <c r="I40" s="21">
        <v>9545.69</v>
      </c>
      <c r="J40" s="21">
        <v>1368</v>
      </c>
      <c r="K40" s="22">
        <v>0</v>
      </c>
      <c r="L40" s="21">
        <v>12205.19</v>
      </c>
      <c r="M40" s="21">
        <v>32794.81</v>
      </c>
    </row>
    <row r="41" spans="2:13" s="28" customFormat="1" ht="37.5" customHeight="1" x14ac:dyDescent="0.3">
      <c r="B41" s="42"/>
      <c r="C41" s="40"/>
      <c r="D41" s="44">
        <v>1</v>
      </c>
      <c r="E41" s="25">
        <v>45000</v>
      </c>
      <c r="F41" s="26">
        <v>0</v>
      </c>
      <c r="G41" s="33">
        <v>45000</v>
      </c>
      <c r="H41" s="33">
        <v>1291.5</v>
      </c>
      <c r="I41" s="33">
        <v>9545.69</v>
      </c>
      <c r="J41" s="33">
        <v>1368</v>
      </c>
      <c r="K41" s="27">
        <v>0</v>
      </c>
      <c r="L41" s="33">
        <v>12205.19</v>
      </c>
      <c r="M41" s="33">
        <v>32794.81</v>
      </c>
    </row>
    <row r="42" spans="2:13" s="28" customFormat="1" ht="37.5" customHeight="1" x14ac:dyDescent="0.3">
      <c r="B42" s="23"/>
      <c r="C42" s="23"/>
      <c r="D42" s="24"/>
      <c r="E42" s="25"/>
      <c r="F42" s="26"/>
      <c r="G42" s="33"/>
      <c r="H42" s="33"/>
      <c r="I42" s="33"/>
      <c r="J42" s="33"/>
      <c r="K42" s="27"/>
      <c r="L42" s="33"/>
      <c r="M42" s="33"/>
    </row>
    <row r="43" spans="2:13" s="10" customFormat="1" ht="37.5" customHeight="1" x14ac:dyDescent="0.3">
      <c r="B43" s="45" t="s">
        <v>42</v>
      </c>
      <c r="C43" s="46"/>
      <c r="D43" s="47">
        <f>+D16+D20+D28+D41+D37+D24+D32</f>
        <v>7</v>
      </c>
      <c r="E43" s="48">
        <f>+E16+E20+E24+E28+E37+E41+E32</f>
        <v>205000</v>
      </c>
      <c r="F43" s="49">
        <v>0</v>
      </c>
      <c r="G43" s="48">
        <f>+G16+G20+G24+G28+G37+G41+G32</f>
        <v>205000</v>
      </c>
      <c r="H43" s="48">
        <f t="shared" ref="H43:M43" si="1">+H16+H20+H24+H28+H37+H41+H32</f>
        <v>5883.5</v>
      </c>
      <c r="I43" s="48">
        <f t="shared" si="1"/>
        <v>46057.62</v>
      </c>
      <c r="J43" s="48">
        <f t="shared" si="1"/>
        <v>6232</v>
      </c>
      <c r="K43" s="50">
        <v>0</v>
      </c>
      <c r="L43" s="48">
        <f t="shared" si="1"/>
        <v>58173.120000000003</v>
      </c>
      <c r="M43" s="48">
        <f t="shared" si="1"/>
        <v>146826.88</v>
      </c>
    </row>
    <row r="44" spans="2:13" x14ac:dyDescent="0.25"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</row>
    <row r="45" spans="2:13" x14ac:dyDescent="0.25"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</row>
    <row r="46" spans="2:13" ht="56.25" customHeight="1" x14ac:dyDescent="0.25"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</row>
    <row r="47" spans="2:13" ht="52.5" customHeight="1" x14ac:dyDescent="0.25"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</row>
    <row r="48" spans="2:13" ht="16.5" customHeight="1" x14ac:dyDescent="0.25"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</row>
    <row r="49" spans="2:13" ht="10.5" customHeight="1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</row>
    <row r="50" spans="2:13" ht="18" hidden="1" customHeight="1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</row>
    <row r="51" spans="2:13" ht="39.75" customHeight="1" x14ac:dyDescent="0.25"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</row>
    <row r="52" spans="2:13" x14ac:dyDescent="0.25"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</row>
    <row r="53" spans="2:13" x14ac:dyDescent="0.25"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</row>
    <row r="54" spans="2:13" ht="38.25" customHeight="1" x14ac:dyDescent="0.25">
      <c r="B54" s="52"/>
      <c r="C54" s="52"/>
      <c r="D54" s="53"/>
      <c r="E54" s="54"/>
      <c r="F54" s="55"/>
      <c r="G54" s="56" t="s">
        <v>43</v>
      </c>
      <c r="H54" s="56"/>
      <c r="I54" s="56"/>
      <c r="J54" s="56"/>
      <c r="K54" s="56"/>
      <c r="L54" s="56"/>
      <c r="M54" s="54"/>
    </row>
    <row r="55" spans="2:13" x14ac:dyDescent="0.25">
      <c r="B55" s="57" t="s">
        <v>44</v>
      </c>
      <c r="C55" s="58"/>
      <c r="D55" s="59"/>
      <c r="E55" s="60"/>
      <c r="F55" s="60"/>
      <c r="G55" s="61" t="s">
        <v>45</v>
      </c>
      <c r="H55" s="61"/>
      <c r="I55" s="61"/>
      <c r="J55" s="61"/>
      <c r="K55" s="61"/>
      <c r="L55" s="61"/>
      <c r="M55" s="62"/>
    </row>
    <row r="56" spans="2:13" x14ac:dyDescent="0.25">
      <c r="B56" s="52" t="s">
        <v>46</v>
      </c>
      <c r="C56" s="52"/>
      <c r="D56" s="60"/>
      <c r="E56" s="60"/>
      <c r="F56" s="63"/>
      <c r="G56" s="64" t="s">
        <v>47</v>
      </c>
      <c r="H56" s="64"/>
      <c r="I56" s="64"/>
      <c r="J56" s="64"/>
      <c r="K56" s="64"/>
      <c r="L56" s="64"/>
      <c r="M56" s="60"/>
    </row>
    <row r="57" spans="2:13" ht="14.25" customHeight="1" x14ac:dyDescent="0.25">
      <c r="B57" s="58"/>
      <c r="C57" s="58"/>
      <c r="D57" s="65"/>
      <c r="E57" s="66"/>
      <c r="F57" s="63"/>
      <c r="G57" s="60"/>
      <c r="H57" s="67"/>
      <c r="I57" s="67"/>
      <c r="J57" s="67"/>
      <c r="K57" s="67"/>
      <c r="L57" s="67"/>
      <c r="M57" s="67"/>
    </row>
    <row r="58" spans="2:13" ht="53.25" customHeight="1" x14ac:dyDescent="0.25">
      <c r="B58" s="58"/>
      <c r="C58" s="58"/>
      <c r="D58" s="65"/>
      <c r="E58" s="66"/>
      <c r="F58" s="63"/>
      <c r="G58" s="60"/>
      <c r="H58" s="68"/>
      <c r="I58" s="68"/>
      <c r="J58" s="68"/>
      <c r="K58" s="68"/>
      <c r="L58" s="68"/>
      <c r="M58" s="68"/>
    </row>
    <row r="59" spans="2:13" ht="49.5" customHeight="1" x14ac:dyDescent="0.25">
      <c r="B59" s="58"/>
      <c r="C59" s="58"/>
      <c r="D59" s="65"/>
      <c r="E59" s="66"/>
      <c r="F59" s="63"/>
      <c r="G59" s="60"/>
      <c r="H59" s="68"/>
      <c r="I59" s="68"/>
      <c r="J59" s="68"/>
      <c r="K59" s="68"/>
      <c r="L59" s="68"/>
      <c r="M59" s="68"/>
    </row>
    <row r="60" spans="2:13" ht="29.25" customHeight="1" x14ac:dyDescent="0.25">
      <c r="B60" s="58"/>
      <c r="C60" s="58"/>
      <c r="D60" s="65"/>
      <c r="E60" s="66"/>
      <c r="F60" s="63"/>
      <c r="G60" s="60"/>
      <c r="H60" s="68"/>
      <c r="I60" s="68"/>
      <c r="J60" s="68"/>
      <c r="K60" s="68"/>
      <c r="L60" s="68"/>
      <c r="M60" s="68"/>
    </row>
    <row r="61" spans="2:13" ht="68.25" customHeight="1" x14ac:dyDescent="0.25">
      <c r="B61" s="58"/>
      <c r="C61" s="58"/>
      <c r="D61" s="65"/>
      <c r="E61" s="66"/>
      <c r="F61" s="63"/>
      <c r="G61" s="60"/>
      <c r="H61" s="68"/>
      <c r="I61" s="68"/>
      <c r="J61" s="68"/>
      <c r="K61" s="68"/>
      <c r="L61" s="68"/>
      <c r="M61" s="68"/>
    </row>
    <row r="62" spans="2:13" ht="49.5" customHeight="1" x14ac:dyDescent="0.25">
      <c r="B62" s="58"/>
      <c r="C62" s="58"/>
      <c r="D62" s="65"/>
      <c r="E62" s="66"/>
      <c r="F62" s="63"/>
      <c r="G62" s="60"/>
      <c r="H62" s="68"/>
      <c r="I62" s="68"/>
      <c r="J62" s="68"/>
      <c r="K62" s="68"/>
      <c r="L62" s="68"/>
      <c r="M62" s="68"/>
    </row>
    <row r="63" spans="2:13" ht="14.25" customHeight="1" x14ac:dyDescent="0.25">
      <c r="B63" s="69"/>
      <c r="C63" s="69"/>
      <c r="D63" s="70"/>
      <c r="E63" s="71"/>
      <c r="F63" s="72"/>
      <c r="G63" s="73"/>
      <c r="H63" s="74"/>
      <c r="I63" s="74"/>
      <c r="J63" s="74"/>
      <c r="K63" s="74"/>
      <c r="L63" s="74"/>
      <c r="M63" s="74"/>
    </row>
    <row r="64" spans="2:13" ht="14.25" customHeight="1" x14ac:dyDescent="0.25">
      <c r="B64" s="69"/>
      <c r="C64" s="69"/>
      <c r="D64" s="70"/>
      <c r="E64" s="71"/>
      <c r="F64" s="72"/>
      <c r="G64" s="73"/>
      <c r="H64" s="74"/>
      <c r="I64" s="74"/>
      <c r="J64" s="74"/>
      <c r="K64" s="74"/>
      <c r="L64" s="74"/>
      <c r="M64" s="74"/>
    </row>
    <row r="65" spans="2:13" ht="18.75" customHeight="1" x14ac:dyDescent="0.25">
      <c r="B65" s="69"/>
      <c r="C65" s="69"/>
      <c r="D65" s="70"/>
      <c r="E65" s="71"/>
      <c r="F65" s="72"/>
      <c r="G65" s="73"/>
      <c r="H65" s="74"/>
      <c r="I65" s="74"/>
      <c r="J65" s="74"/>
      <c r="K65" s="74"/>
      <c r="L65" s="74"/>
      <c r="M65" s="74"/>
    </row>
    <row r="66" spans="2:13" ht="14.25" customHeight="1" x14ac:dyDescent="0.25">
      <c r="B66" s="69"/>
      <c r="C66" s="69"/>
      <c r="D66" s="70"/>
      <c r="E66" s="71"/>
      <c r="F66" s="72"/>
      <c r="G66" s="73"/>
      <c r="H66" s="74"/>
      <c r="I66" s="74"/>
      <c r="J66" s="74"/>
      <c r="K66" s="74"/>
      <c r="L66" s="74"/>
      <c r="M66" s="74"/>
    </row>
    <row r="67" spans="2:13" ht="14.25" customHeight="1" x14ac:dyDescent="0.25">
      <c r="B67" s="69"/>
      <c r="C67" s="69"/>
      <c r="D67" s="70"/>
      <c r="E67" s="71"/>
      <c r="F67" s="72"/>
      <c r="G67" s="73"/>
      <c r="H67" s="74"/>
      <c r="I67" s="74"/>
      <c r="J67" s="74"/>
      <c r="K67" s="74"/>
      <c r="L67" s="74"/>
      <c r="M67" s="74"/>
    </row>
    <row r="68" spans="2:13" ht="14.25" customHeight="1" x14ac:dyDescent="0.25">
      <c r="B68" s="69"/>
      <c r="C68" s="69"/>
      <c r="D68" s="70"/>
      <c r="E68" s="71"/>
      <c r="F68" s="72"/>
      <c r="G68" s="73"/>
      <c r="H68" s="74"/>
      <c r="I68" s="74"/>
      <c r="J68" s="74"/>
      <c r="K68" s="74"/>
      <c r="L68" s="74"/>
      <c r="M68" s="74"/>
    </row>
    <row r="69" spans="2:13" ht="14.25" customHeight="1" x14ac:dyDescent="0.25">
      <c r="B69" s="69"/>
      <c r="C69" s="69"/>
      <c r="D69" s="70"/>
      <c r="E69" s="71"/>
      <c r="F69" s="72"/>
      <c r="G69" s="73"/>
      <c r="H69" s="74"/>
      <c r="I69" s="74"/>
      <c r="J69" s="74"/>
      <c r="K69" s="74"/>
      <c r="L69" s="74"/>
      <c r="M69" s="74"/>
    </row>
    <row r="70" spans="2:13" x14ac:dyDescent="0.25">
      <c r="B70" s="75"/>
      <c r="C70" s="75"/>
      <c r="D70" s="76"/>
      <c r="E70" s="77"/>
      <c r="F70" s="3"/>
      <c r="G70" s="3"/>
      <c r="H70" s="3"/>
      <c r="I70" s="3"/>
      <c r="J70" s="3"/>
      <c r="K70" s="78"/>
      <c r="L70" s="78"/>
      <c r="M70" s="76"/>
    </row>
    <row r="71" spans="2:13" ht="15" customHeight="1" x14ac:dyDescent="0.25">
      <c r="E71" t="s">
        <v>48</v>
      </c>
    </row>
    <row r="75" spans="2:13" ht="12" customHeight="1" x14ac:dyDescent="0.25"/>
    <row r="76" spans="2:13" hidden="1" x14ac:dyDescent="0.25"/>
    <row r="77" spans="2:13" hidden="1" x14ac:dyDescent="0.25"/>
    <row r="78" spans="2:13" ht="3" hidden="1" customHeight="1" x14ac:dyDescent="0.25"/>
    <row r="79" spans="2:13" hidden="1" x14ac:dyDescent="0.25"/>
    <row r="80" spans="2:13" hidden="1" x14ac:dyDescent="0.25"/>
  </sheetData>
  <mergeCells count="21">
    <mergeCell ref="G54:L54"/>
    <mergeCell ref="G55:L55"/>
    <mergeCell ref="G56:L56"/>
    <mergeCell ref="H57:M57"/>
    <mergeCell ref="F70:J70"/>
    <mergeCell ref="H12:H13"/>
    <mergeCell ref="I12:I13"/>
    <mergeCell ref="J12:J13"/>
    <mergeCell ref="K12:K13"/>
    <mergeCell ref="L12:L13"/>
    <mergeCell ref="M12:M13"/>
    <mergeCell ref="B6:M6"/>
    <mergeCell ref="B7:M7"/>
    <mergeCell ref="B8:M8"/>
    <mergeCell ref="B9:M9"/>
    <mergeCell ref="B10:M10"/>
    <mergeCell ref="B12:B13"/>
    <mergeCell ref="C12:C13"/>
    <mergeCell ref="D12:D13"/>
    <mergeCell ref="F12:F13"/>
    <mergeCell ref="G12:G13"/>
  </mergeCells>
  <pageMargins left="0.53" right="0.21" top="0.43" bottom="0.01" header="0.12" footer="0.02"/>
  <pageSetup scale="50" fitToHeight="0" orientation="landscape" r:id="rId1"/>
  <rowBreaks count="1" manualBreakCount="1">
    <brk id="33" min="1" max="12" man="1"/>
  </rowBreaks>
  <colBreaks count="1" manualBreakCount="1">
    <brk id="3" max="6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SUPLENCIA ABRIL 2026</vt:lpstr>
      <vt:lpstr>'NOMINA SUPLENCIA ABRIL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2026-04-24T13:58:52Z</dcterms:created>
  <dcterms:modified xsi:type="dcterms:W3CDTF">2026-04-24T13:59:26Z</dcterms:modified>
</cp:coreProperties>
</file>