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_alcantara\Desktop\"/>
    </mc:Choice>
  </mc:AlternateContent>
  <xr:revisionPtr revIDLastSave="0" documentId="13_ncr:1_{7C816D3C-8156-4CF5-97DA-1905B1A2BB20}" xr6:coauthVersionLast="47" xr6:coauthVersionMax="47" xr10:uidLastSave="{00000000-0000-0000-0000-000000000000}"/>
  <bookViews>
    <workbookView xWindow="-120" yWindow="-120" windowWidth="29040" windowHeight="1584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B9" i="1" l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<sst xmlns="http://schemas.openxmlformats.org/spreadsheetml/2006/main" count="112" uniqueCount="112">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</sst>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43" fontId="7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40" zoomScaleNormal="40" zoomScaleSheetLayoutView="388" workbookViewId="0">
      <selection activeCell="D97" sqref="D97:H97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  <c r="S3" s="3"/>
      <c r="T3" s="3"/>
      <c r="U3" s="3"/>
      <c r="V3" s="3"/>
      <c r="W3" s="3"/>
    </row>
    <row r="4" spans="1:29" ht="46.5" x14ac:dyDescent="0.7">
      <c r="A4" s="95" t="s">
        <v>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6</v>
      </c>
      <c r="S4" s="3"/>
      <c r="T4" s="3"/>
      <c r="U4" s="3"/>
      <c r="V4" s="3"/>
      <c r="W4" s="3"/>
    </row>
    <row r="5" spans="1:29" ht="46.5" x14ac:dyDescent="0.7">
      <c r="A5" s="96" t="s">
        <v>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9</v>
      </c>
      <c r="S6" s="3"/>
      <c r="T6" s="3"/>
      <c r="U6" s="3"/>
      <c r="V6" s="3"/>
      <c r="W6" s="3"/>
    </row>
    <row r="7" spans="1:29" ht="108" x14ac:dyDescent="0.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10" t="s">
        <v>25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26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27</v>
      </c>
      <c r="B10" s="24">
        <f>+B11+B12+B13+B14+B15</f>
        <v>258888780</v>
      </c>
      <c r="C10" s="24">
        <f>+C11+C12+C13+C14+C15</f>
        <v>0</v>
      </c>
      <c r="D10" s="24">
        <f>SUM(E10:P10)</f>
        <v>34813228.609999999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0</v>
      </c>
      <c r="H10" s="27">
        <f>H11+H12+H13+H14+H15</f>
        <v>0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28</v>
      </c>
      <c r="B11" s="31">
        <v>197242000</v>
      </c>
      <c r="C11" s="31">
        <v>0</v>
      </c>
      <c r="D11" s="31"/>
      <c r="E11" s="32">
        <v>14544000</v>
      </c>
      <c r="F11" s="32">
        <v>15136346.789999999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29</v>
      </c>
      <c r="B12" s="31">
        <v>34268000</v>
      </c>
      <c r="C12" s="31">
        <v>0</v>
      </c>
      <c r="D12" s="31"/>
      <c r="E12" s="32">
        <v>396000</v>
      </c>
      <c r="F12" s="32">
        <v>348000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30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31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32</v>
      </c>
      <c r="B15" s="31">
        <v>27378780</v>
      </c>
      <c r="C15" s="31">
        <v>0</v>
      </c>
      <c r="D15" s="31"/>
      <c r="E15" s="33">
        <v>2214049.46</v>
      </c>
      <c r="F15" s="33">
        <v>2174832.36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33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955738.69000000006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0</v>
      </c>
      <c r="H16" s="28">
        <f>H17+H18+H19+H20+H21+H22+H23+H24+H25</f>
        <v>0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34</v>
      </c>
      <c r="B17" s="31">
        <v>5676372</v>
      </c>
      <c r="C17" s="31">
        <v>0</v>
      </c>
      <c r="D17" s="31"/>
      <c r="E17" s="32">
        <v>315761.55</v>
      </c>
      <c r="F17" s="32">
        <v>121632.27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35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36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37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38</v>
      </c>
      <c r="B21" s="31">
        <v>11304420</v>
      </c>
      <c r="C21" s="31">
        <v>0</v>
      </c>
      <c r="D21" s="31"/>
      <c r="E21" s="32">
        <v>240000</v>
      </c>
      <c r="F21" s="32">
        <v>210000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39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40</v>
      </c>
      <c r="B23" s="31">
        <v>4224000</v>
      </c>
      <c r="C23" s="31">
        <v>0</v>
      </c>
      <c r="D23" s="31"/>
      <c r="E23" s="32">
        <v>10337.870000000001</v>
      </c>
      <c r="F23" s="32">
        <v>10679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41</v>
      </c>
      <c r="B24" s="31">
        <v>1505000</v>
      </c>
      <c r="C24" s="31">
        <v>0</v>
      </c>
      <c r="D24" s="31"/>
      <c r="E24" s="32">
        <v>0</v>
      </c>
      <c r="F24" s="32">
        <v>600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42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43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0</v>
      </c>
      <c r="E26" s="36">
        <f>SUM(E27:E35)</f>
        <v>0</v>
      </c>
      <c r="F26" s="36">
        <f>SUM(F27:F35)</f>
        <v>0</v>
      </c>
      <c r="G26" s="37">
        <f t="shared" ref="G26:J26" si="2">SUM(G27:G35)</f>
        <v>0</v>
      </c>
      <c r="H26" s="36">
        <f t="shared" si="2"/>
        <v>0</v>
      </c>
      <c r="I26" s="36">
        <f>SUM(I27:I35)</f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44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45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46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47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48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49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108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50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51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52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53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54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55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56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57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58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59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60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61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62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63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108" x14ac:dyDescent="0.55000000000000004">
      <c r="A48" s="30" t="s">
        <v>64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8" x14ac:dyDescent="0.55000000000000004">
      <c r="A49" s="30" t="s">
        <v>65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66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67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68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69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70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71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72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73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74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75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76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77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78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79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80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81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82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83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84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85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86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87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88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89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90</v>
      </c>
      <c r="B74" s="61">
        <f>+B52+B26+B16+B10</f>
        <v>295941158</v>
      </c>
      <c r="C74" s="61">
        <f>+C52+C26+C16+C10</f>
        <v>0</v>
      </c>
      <c r="D74" s="61">
        <f>SUM(E74:P74)</f>
        <v>35768967.299999997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0</v>
      </c>
      <c r="H74" s="61">
        <f>H67+H62+H52+H26+H16+H10</f>
        <v>0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91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92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93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94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95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96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97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98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99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100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101</v>
      </c>
      <c r="B86" s="84">
        <f>+B74+B84</f>
        <v>295941158</v>
      </c>
      <c r="C86" s="85">
        <f>+C84+C74</f>
        <v>0</v>
      </c>
      <c r="D86" s="84">
        <f>SUM(E86:P86)</f>
        <v>35768967.299999997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0</v>
      </c>
      <c r="H86" s="88">
        <f>+H74+H84</f>
        <v>0</v>
      </c>
      <c r="I86" s="88">
        <f>+I74+I84</f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102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92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4" t="s">
        <v>109</v>
      </c>
      <c r="D91" s="94"/>
      <c r="E91" s="3"/>
      <c r="F91" s="3"/>
      <c r="G91" s="3"/>
      <c r="H91" s="97" t="s">
        <v>103</v>
      </c>
      <c r="I91" s="97"/>
      <c r="J91" s="97"/>
      <c r="K91" s="97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3" t="s">
        <v>110</v>
      </c>
      <c r="D92" s="93"/>
      <c r="E92" s="3"/>
      <c r="F92" s="3"/>
      <c r="G92" s="3"/>
      <c r="H92" s="93" t="s">
        <v>104</v>
      </c>
      <c r="I92" s="93"/>
      <c r="J92" s="93"/>
      <c r="K92" s="93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105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4" t="s">
        <v>106</v>
      </c>
      <c r="E97" s="94"/>
      <c r="F97" s="94"/>
      <c r="G97" s="94"/>
      <c r="H97" s="94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3" t="s">
        <v>107</v>
      </c>
      <c r="F98" s="93"/>
      <c r="G98" s="93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Petra Alcantara</cp:lastModifiedBy>
  <cp:lastPrinted>2026-03-04T15:44:20Z</cp:lastPrinted>
  <dcterms:created xsi:type="dcterms:W3CDTF">2025-04-15T16:34:16Z</dcterms:created>
  <dcterms:modified xsi:type="dcterms:W3CDTF">2026-03-04T15:46:35Z</dcterms:modified>
</cp:coreProperties>
</file>