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DD84005-13F7-4477-A5C7-61AF2ABEEE81}" xr6:coauthVersionLast="47" xr6:coauthVersionMax="47" xr10:uidLastSave="{00000000-0000-0000-0000-000000000000}"/>
  <bookViews>
    <workbookView xWindow="-120" yWindow="-120" windowWidth="29040" windowHeight="15720" xr2:uid="{00000000-000D-0000-FFFF-FFFF00000000}"/>
  </bookViews>
  <sheets>
    <sheet name="Informe"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G30" i="2"/>
  <c r="I30" i="2"/>
  <c r="K30" i="2" s="1"/>
  <c r="H30" i="2"/>
  <c r="F30" i="2"/>
  <c r="J26" i="2" l="1"/>
  <c r="D17" i="2"/>
  <c r="D16" i="2"/>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<sst xmlns="http://schemas.openxmlformats.org/spreadsheetml/2006/main" count="77" uniqueCount="77">
  <si>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</si>
  <si>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</si>
  <si>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</si>
  <si>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</si>
  <si>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</si>
  <si>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</si>
  <si>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</si>
  <si>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</si>
  <si>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</si>
  <si>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</si>
  <si>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</si>
  <si>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</si>
  <si>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</si>
  <si>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</si>
  <si>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</si>
  <si>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</si>
  <si>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</si>
  <si>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</si>
  <si>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</si>
  <si>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</si>
  <si>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</si>
  <si>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</si>
  <si>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</si>
  <si>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</si>
  <si>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</si>
  <si>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</si>
  <si>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</si>
  <si>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</si>
  <si>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</si>
  <si>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</si>
  <si>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</si>
  <si>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</si>
  <si>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</si>
  <si>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</si>
  <si>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</si>
  <si>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</si>
  <si>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</si>
  <si>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</si>
  <si>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</si>
  <si>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</si>
  <si>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2do. 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</si>
  <si>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</si>
  <si>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</si>
  <si>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</si>
  <si>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</si>
  <si>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</si>
  <si>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</si>
  <si>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</si>
  <si>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</si>
  <si>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</si>
  <si>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</si>
  <si>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</si>
  <si>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</si>
  <si>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</si>
  <si>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</si>
  <si>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</si>
  <si>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</si>
  <si>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</si>
  <si>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</si>
  <si>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</si>
  <si>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</si>
  <si>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</si>
  <si>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</si>
  <si>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</si>
  <si>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</si>
  <si>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LINK:</t>
  </si>
  <si>
    <t>Informe semestral 2025</t>
  </si>
  <si>
    <t>Informe de Evaluación 2do. Semestre de las Metas Físicas-Financieras 2025</t>
  </si>
  <si>
    <t>Informe de Evaluación 2do. Semestre Año 2025</t>
  </si>
  <si>
    <t>Ejecución 2do. Trimestre</t>
  </si>
  <si>
    <t>Alexi Osiris Naut Silfa</t>
  </si>
  <si>
    <t>Esther Cáceres</t>
  </si>
  <si>
    <t xml:space="preserve">      Analista de Proyectos </t>
  </si>
  <si>
    <t xml:space="preserve">                Enc. Int. de la Sección de Presupuesto</t>
  </si>
  <si>
    <t>Dpto. Planifcación y Desarrollo</t>
  </si>
  <si>
    <t xml:space="preserve">     Dpto. Administrativo y Financiero</t>
  </si>
  <si>
    <t xml:space="preserve">Durante el período analizado, la meta financiera proyectada se estableció en $150,058,312.00. Sin embargo, la ejecución real alcanzó los $166,600,120.74, lo que representa un desvío del 11.02% respecto a lo programado. El desvío registrado se debe principalmente a la ejecución de varios procesos de compras que se realizaron por un incremento en el presupuesto que se recibió para la Adquisición de licencias informaticas para procesamiento de datos.
En el componente físico, se programaron 265  y se ejecutaron 285,  lo que representa un desvío del 7.55% respecto a lo programado.  Dicho desvío se deriva de la evaluación de 20 edificaciones por encima de lo programado, lo cual se debió a la alta demanda de solicitudes de evaluaciones estructurales por parte de la población como efecto del colapso de la discoteca Jet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</si>
</sst>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dd/mm/yyyy;@"/>
    <numFmt numFmtId="166" formatCode="[$-10409]0.00%"/>
  </numFmts>
  <fonts count="39">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sz val="10.5"/>
      <name val="Aptos"/>
      <family val="2"/>
    </font>
    <font>
      <b/>
      <sz val="17"/>
      <color rgb="FF000000"/>
      <name val="Aptos"/>
      <family val="2"/>
    </font>
    <font>
      <sz val="8.5"/>
      <name val="Aptos"/>
      <family val="2"/>
    </font>
    <font>
      <b/>
      <sz val="12.5"/>
      <color rgb="FFFF0000"/>
      <name val="Aptos"/>
      <family val="2"/>
    </font>
    <font>
      <u/>
      <sz val="12.5"/>
      <color theme="10"/>
      <name val="Calibri"/>
      <family val="2"/>
      <scheme val="minor"/>
    </font>
    <font>
      <sz val="12.5"/>
      <name val="Aptos"/>
      <family val="2"/>
    </font>
    <font>
      <sz val="12.5"/>
      <color theme="1"/>
      <name val="Aptos"/>
      <family val="2"/>
    </font>
    <font>
      <b/>
      <sz val="9"/>
      <name val="Aptos"/>
      <family val="2"/>
    </font>
    <font>
      <sz val="9"/>
      <color theme="1"/>
      <name val="Aptos"/>
      <family val="2"/>
    </font>
    <font>
      <sz val="11.5"/>
      <name val="Aptos"/>
      <family val="2"/>
    </font>
    <font>
      <b/>
      <sz val="12"/>
      <color rgb="FFFF0000"/>
      <name val="Aptos"/>
      <family val="2"/>
    </font>
    <font>
      <sz val="11"/>
      <name val="Calibri"/>
      <family val="2"/>
    </font>
    <font>
      <b/>
      <sz val="14"/>
      <name val="Calibri"/>
      <family val="2"/>
    </font>
    <font>
      <b/>
      <sz val="11"/>
      <name val="Calibri"/>
      <family val="2"/>
    </font>
    <font>
      <sz val="11"/>
      <name val="The new roman"/>
    </font>
  </fonts>
  <fills count="12">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39" fontId="4" fillId="0" borderId="0" xfId="0" applyNumberFormat="1" applyFont="1"/>
    <xf numFmtId="166" fontId="4" fillId="0" borderId="0" xfId="0" applyNumberFormat="1" applyFont="1" applyProtection="1">
      <protection locked="0"/>
    </xf>
    <xf numFmtId="164"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17" fillId="6" borderId="0" xfId="0" applyFont="1" applyFill="1" applyAlignment="1" applyProtection="1">
      <alignment horizontal="left" vertical="center" wrapText="1"/>
      <protection locked="0"/>
    </xf>
    <xf numFmtId="0" fontId="17" fillId="6" borderId="19" xfId="0" applyFont="1" applyFill="1" applyBorder="1" applyAlignment="1" applyProtection="1">
      <alignment horizontal="left" vertical="center" wrapText="1"/>
      <protection locked="0"/>
    </xf>
    <xf numFmtId="0" fontId="19" fillId="0" borderId="0" xfId="0" applyFont="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26" fillId="0" borderId="0" xfId="0" applyFont="1" applyProtection="1">
      <protection locked="0"/>
    </xf>
    <xf numFmtId="0" fontId="27" fillId="0" borderId="0" xfId="0" applyFont="1" applyAlignment="1">
      <alignment horizontal="right" vertical="center" wrapText="1"/>
    </xf>
    <xf numFmtId="0" fontId="28" fillId="0" borderId="0" xfId="1" applyFont="1" applyAlignment="1">
      <alignment horizontal="left" vertical="center"/>
    </xf>
    <xf numFmtId="0" fontId="29" fillId="0" borderId="0" xfId="0" applyFont="1" applyProtection="1">
      <protection locked="0"/>
    </xf>
    <xf numFmtId="0" fontId="30" fillId="0" borderId="0" xfId="0" applyFont="1"/>
    <xf numFmtId="0" fontId="32" fillId="0" borderId="18" xfId="0" applyFont="1" applyBorder="1"/>
    <xf numFmtId="0" fontId="32" fillId="0" borderId="0" xfId="0" applyFont="1"/>
    <xf numFmtId="0" fontId="7" fillId="8" borderId="31" xfId="0" applyFont="1" applyFill="1" applyBorder="1" applyAlignment="1">
      <alignment horizontal="center" vertical="center" wrapText="1" readingOrder="1"/>
    </xf>
    <xf numFmtId="0" fontId="7" fillId="8" borderId="32" xfId="0" applyFont="1" applyFill="1" applyBorder="1" applyAlignment="1">
      <alignment horizontal="center" vertical="center" wrapText="1" readingOrder="1"/>
    </xf>
    <xf numFmtId="0" fontId="7" fillId="8" borderId="33" xfId="0" applyFont="1" applyFill="1" applyBorder="1" applyAlignment="1">
      <alignment horizontal="center" vertical="center" wrapText="1" readingOrder="1"/>
    </xf>
    <xf numFmtId="0" fontId="7" fillId="8" borderId="34" xfId="0" applyFont="1" applyFill="1" applyBorder="1" applyAlignment="1">
      <alignment horizontal="center" vertical="center" wrapText="1" readingOrder="1"/>
    </xf>
    <xf numFmtId="0" fontId="24" fillId="0" borderId="41" xfId="0" applyFont="1" applyBorder="1" applyAlignment="1">
      <alignment vertical="center" wrapText="1"/>
    </xf>
    <xf numFmtId="0" fontId="24" fillId="0" borderId="42" xfId="0" applyFont="1" applyBorder="1" applyAlignment="1">
      <alignment vertical="center" wrapText="1"/>
    </xf>
    <xf numFmtId="0" fontId="21" fillId="0" borderId="42" xfId="0" applyFont="1" applyBorder="1" applyAlignment="1">
      <alignment horizontal="center" vertical="center" wrapText="1" readingOrder="1"/>
    </xf>
    <xf numFmtId="10" fontId="21" fillId="10" borderId="29" xfId="3" applyNumberFormat="1" applyFont="1" applyFill="1" applyBorder="1" applyAlignment="1" applyProtection="1">
      <alignment horizontal="center" vertical="center" wrapText="1" readingOrder="1"/>
    </xf>
    <xf numFmtId="166" fontId="21" fillId="10" borderId="26" xfId="0" applyNumberFormat="1" applyFont="1" applyFill="1" applyBorder="1" applyAlignment="1">
      <alignment horizontal="center" vertical="center" wrapText="1" readingOrder="1"/>
    </xf>
    <xf numFmtId="0" fontId="21" fillId="0" borderId="35" xfId="0" applyFont="1" applyBorder="1" applyAlignment="1">
      <alignment horizontal="center" vertical="center" wrapText="1" readingOrder="1"/>
    </xf>
    <xf numFmtId="4" fontId="5" fillId="0" borderId="36" xfId="0" applyNumberFormat="1" applyFont="1" applyBorder="1" applyAlignment="1">
      <alignment horizontal="center" vertical="center" wrapText="1" readingOrder="1"/>
    </xf>
    <xf numFmtId="0" fontId="21" fillId="0" borderId="36" xfId="0" applyFont="1" applyBorder="1" applyAlignment="1">
      <alignment horizontal="center" vertical="center" wrapText="1"/>
    </xf>
    <xf numFmtId="4" fontId="5" fillId="0" borderId="43" xfId="0" applyNumberFormat="1" applyFont="1" applyBorder="1" applyAlignment="1">
      <alignment horizontal="center" vertical="center" wrapText="1" readingOrder="1"/>
    </xf>
    <xf numFmtId="0" fontId="34" fillId="0" borderId="0" xfId="0" applyFont="1" applyProtection="1">
      <protection locked="0"/>
    </xf>
    <xf numFmtId="0" fontId="35" fillId="0" borderId="0" xfId="0" applyFont="1" applyProtection="1">
      <protection locked="0"/>
    </xf>
    <xf numFmtId="0" fontId="37" fillId="0" borderId="0" xfId="0" applyFont="1" applyProtection="1">
      <protection locked="0"/>
    </xf>
    <xf numFmtId="0" fontId="38" fillId="0" borderId="0" xfId="0" applyFont="1" applyProtection="1">
      <protection locked="0"/>
    </xf>
    <xf numFmtId="49" fontId="4" fillId="2" borderId="1" xfId="0" quotePrefix="1" applyNumberFormat="1" applyFont="1" applyFill="1" applyBorder="1" applyAlignment="1" applyProtection="1">
      <alignment horizontal="left" vertical="center" wrapText="1"/>
      <protection locked="0"/>
    </xf>
    <xf numFmtId="0" fontId="25" fillId="11" borderId="3"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31" fillId="7" borderId="24" xfId="0" applyFont="1" applyFill="1" applyBorder="1" applyAlignment="1">
      <alignment horizontal="center" vertical="center" wrapText="1" readingOrder="1"/>
    </xf>
    <xf numFmtId="0" fontId="31" fillId="7" borderId="25" xfId="0" applyFont="1" applyFill="1" applyBorder="1" applyAlignment="1">
      <alignment horizontal="center" vertical="center" wrapText="1" readingOrder="1"/>
    </xf>
    <xf numFmtId="0" fontId="31" fillId="7" borderId="26" xfId="0" applyFont="1" applyFill="1" applyBorder="1" applyAlignment="1">
      <alignment horizontal="center" vertical="center" wrapText="1" readingOrder="1"/>
    </xf>
    <xf numFmtId="0" fontId="31" fillId="7" borderId="27" xfId="0" applyFont="1" applyFill="1" applyBorder="1" applyAlignment="1">
      <alignment horizontal="center" vertical="center" wrapText="1" readingOrder="1"/>
    </xf>
    <xf numFmtId="0" fontId="31" fillId="7" borderId="28" xfId="0" applyFont="1" applyFill="1" applyBorder="1" applyAlignment="1">
      <alignment horizontal="center" vertical="center" wrapText="1" readingOrder="1"/>
    </xf>
    <xf numFmtId="4" fontId="33" fillId="9" borderId="37" xfId="0" applyNumberFormat="1" applyFont="1" applyFill="1" applyBorder="1" applyAlignment="1">
      <alignment horizontal="center" vertical="center" wrapText="1" readingOrder="1"/>
    </xf>
    <xf numFmtId="4" fontId="33" fillId="9" borderId="38" xfId="0" applyNumberFormat="1" applyFont="1" applyFill="1" applyBorder="1" applyAlignment="1">
      <alignment horizontal="center" vertical="center" wrapText="1" readingOrder="1"/>
    </xf>
    <xf numFmtId="4" fontId="33" fillId="0" borderId="39" xfId="0" applyNumberFormat="1" applyFont="1" applyBorder="1" applyAlignment="1">
      <alignment horizontal="center" vertical="center" wrapText="1" readingOrder="1"/>
    </xf>
    <xf numFmtId="4" fontId="33" fillId="0" borderId="40" xfId="0" applyNumberFormat="1" applyFont="1" applyBorder="1" applyAlignment="1">
      <alignment horizontal="center" vertical="center" wrapText="1" readingOrder="1"/>
    </xf>
    <xf numFmtId="4" fontId="33" fillId="0" borderId="38" xfId="0" applyNumberFormat="1" applyFont="1" applyBorder="1" applyAlignment="1">
      <alignment horizontal="center" vertical="center" wrapText="1" readingOrder="1"/>
    </xf>
    <xf numFmtId="10" fontId="20" fillId="0" borderId="44" xfId="3" applyNumberFormat="1" applyFont="1" applyFill="1" applyBorder="1" applyAlignment="1" applyProtection="1">
      <alignment horizontal="center" vertical="center" wrapText="1" readingOrder="1"/>
    </xf>
    <xf numFmtId="10" fontId="20" fillId="0" borderId="28" xfId="3" applyNumberFormat="1" applyFont="1" applyFill="1" applyBorder="1" applyAlignment="1" applyProtection="1">
      <alignment horizontal="center" vertical="center" wrapText="1" readingOrder="1"/>
    </xf>
    <xf numFmtId="0" fontId="7" fillId="8" borderId="29" xfId="0" applyFont="1" applyFill="1" applyBorder="1" applyAlignment="1">
      <alignment horizontal="center" vertical="center" wrapText="1" readingOrder="1"/>
    </xf>
    <xf numFmtId="0" fontId="22" fillId="7" borderId="29" xfId="0" applyFont="1" applyFill="1" applyBorder="1" applyAlignment="1">
      <alignment vertical="top" wrapText="1"/>
    </xf>
    <xf numFmtId="0" fontId="22" fillId="7" borderId="30" xfId="0" applyFont="1" applyFill="1" applyBorder="1" applyAlignment="1">
      <alignment vertical="top" wrapText="1"/>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17" fillId="2" borderId="0" xfId="0" applyFont="1" applyFill="1" applyAlignment="1" applyProtection="1">
      <alignment horizontal="left" vertical="center" wrapText="1"/>
      <protection locked="0"/>
    </xf>
    <xf numFmtId="0" fontId="17" fillId="2" borderId="19"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36" fillId="0" borderId="0" xfId="0" applyFont="1" applyAlignment="1" applyProtection="1">
      <alignment horizontal="center"/>
      <protection locked="0"/>
    </xf>
    <xf numFmtId="0" fontId="35" fillId="0" borderId="0" xfId="0" applyFont="1" applyAlignment="1" applyProtection="1">
      <alignment horizontal="center"/>
      <protection locked="0"/>
    </xf>
  </cellXfs>
  <cellStyles count="4">
    <cellStyle name="Hipervínculo" xfId="1" builtinId="8"/>
    <cellStyle name="Millares" xfId="2" builtinId="3"/>
    <cellStyle name="Normal" xfId="0" builtinId="0"/>
    <cellStyle name="Porcentaje" xfId="3" builtinId="5"/>
  </cellStyles>
  <dxfs count="15">
    <dxf>
      <font>
        <b/>
        <strike val="0"/>
        <outline val="0"/>
        <shadow val="0"/>
        <u val="none"/>
        <vertAlign val="baseline"/>
        <sz val="11"/>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b/>
        <strike val="0"/>
        <outline val="0"/>
        <shadow val="0"/>
        <u val="none"/>
        <vertAlign val="baseline"/>
        <sz val="11"/>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fill>
        <patternFill patternType="none">
          <fgColor indexed="64"/>
          <bgColor auto="1"/>
        </patternFill>
      </fill>
      <border outline="0">
        <left style="thin">
          <color rgb="FFA6A6A6"/>
        </left>
      </border>
    </dxf>
    <dxf>
      <font>
        <b/>
        <strike val="0"/>
        <outline val="0"/>
        <shadow val="0"/>
        <u val="none"/>
        <vertAlign val="baseline"/>
        <sz val="11"/>
        <color auto="1"/>
        <name val="Aptos"/>
        <family val="2"/>
        <scheme val="none"/>
      </font>
      <fill>
        <patternFill patternType="none">
          <fgColor indexed="64"/>
          <bgColor auto="1"/>
        </patternFill>
      </fill>
      <border outline="0">
        <left style="thin">
          <color rgb="FFA6A6A6"/>
        </left>
        <right style="thin">
          <color rgb="FFA6A6A6"/>
        </right>
      </border>
    </dxf>
    <dxf>
      <font>
        <strike val="0"/>
        <outline val="0"/>
        <shadow val="0"/>
        <u val="none"/>
        <vertAlign val="baseline"/>
        <sz val="11"/>
        <color auto="1"/>
        <name val="Aptos"/>
        <family val="2"/>
        <scheme val="none"/>
      </font>
      <fill>
        <patternFill patternType="none">
          <fgColor indexed="64"/>
          <bgColor auto="1"/>
        </patternFill>
      </fill>
      <border outline="0">
        <left style="thin">
          <color rgb="FFA6A6A6"/>
        </left>
        <right style="thin">
          <color rgb="FFA6A6A6"/>
        </right>
      </border>
    </dxf>
    <dxf>
      <font>
        <b/>
        <strike val="0"/>
        <outline val="0"/>
        <shadow val="0"/>
        <u val="none"/>
        <vertAlign val="baseline"/>
        <sz val="11"/>
        <color auto="1"/>
        <name val="Aptos"/>
        <family val="2"/>
        <scheme val="none"/>
      </font>
      <fill>
        <patternFill patternType="none">
          <fgColor indexed="64"/>
          <bgColor auto="1"/>
        </patternFill>
      </fill>
      <border outline="0">
        <left style="thin">
          <color indexed="64"/>
        </left>
        <right style="thin">
          <color rgb="FFA6A6A6"/>
        </right>
      </border>
    </dxf>
    <dxf>
      <font>
        <strike val="0"/>
        <outline val="0"/>
        <shadow val="0"/>
        <u val="none"/>
        <vertAlign val="baseline"/>
        <sz val="11"/>
        <color auto="1"/>
        <name val="Aptos"/>
        <family val="2"/>
        <scheme val="none"/>
      </font>
      <fill>
        <patternFill patternType="none">
          <fgColor indexed="64"/>
          <bgColor auto="1"/>
        </patternFill>
      </fill>
    </dxf>
    <dxf>
      <font>
        <b/>
        <strike val="0"/>
        <outline val="0"/>
        <shadow val="0"/>
        <u val="none"/>
        <vertAlign val="baseline"/>
        <sz val="11"/>
        <color auto="1"/>
        <name val="Aptos"/>
        <family val="2"/>
        <scheme val="none"/>
      </font>
      <border outline="0">
        <right style="thin">
          <color rgb="FFA6A6A6"/>
        </right>
      </border>
    </dxf>
    <dxf>
      <font>
        <strike val="0"/>
        <outline val="0"/>
        <shadow val="0"/>
        <u val="none"/>
        <vertAlign val="baseline"/>
        <sz val="10.5"/>
        <color auto="1"/>
        <name val="Aptos"/>
        <family val="2"/>
        <scheme val="none"/>
      </font>
    </dxf>
    <dxf>
      <font>
        <strike val="0"/>
        <outline val="0"/>
        <shadow val="0"/>
        <u val="none"/>
        <vertAlign val="baseline"/>
        <sz val="10.5"/>
        <color auto="1"/>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10.5"/>
        <color auto="1"/>
        <name val="Aptos"/>
        <family val="2"/>
        <scheme val="none"/>
      </font>
    </dxf>
    <dxf>
      <border outline="0">
        <bottom style="thin">
          <color rgb="FFA6A6A6"/>
        </bottom>
      </border>
    </dxf>
    <dxf>
      <font>
        <b/>
        <i val="0"/>
        <strike val="0"/>
        <condense val="0"/>
        <extend val="0"/>
        <outline val="0"/>
        <shadow val="0"/>
        <u val="none"/>
        <vertAlign val="baseline"/>
        <sz val="9"/>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7939</xdr:colOff>
      <xdr:row>1</xdr:row>
      <xdr:rowOff>62593</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65114" y="262618"/>
          <a:ext cx="1376438" cy="734332"/>
        </a:xfrm>
        <a:prstGeom prst="rect">
          <a:avLst/>
        </a:prstGeom>
      </xdr:spPr>
    </xdr:pic>
    <xdr:clientData/>
  </xdr:oneCellAnchor>
  <xdr:twoCellAnchor editAs="oneCell">
    <xdr:from>
      <xdr:col>1</xdr:col>
      <xdr:colOff>413148</xdr:colOff>
      <xdr:row>50</xdr:row>
      <xdr:rowOff>177210</xdr:rowOff>
    </xdr:from>
    <xdr:to>
      <xdr:col>1</xdr:col>
      <xdr:colOff>1011230</xdr:colOff>
      <xdr:row>53</xdr:row>
      <xdr:rowOff>155058</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twoCellAnchor editAs="oneCell">
    <xdr:from>
      <xdr:col>1</xdr:col>
      <xdr:colOff>758112</xdr:colOff>
      <xdr:row>41</xdr:row>
      <xdr:rowOff>165230</xdr:rowOff>
    </xdr:from>
    <xdr:to>
      <xdr:col>8</xdr:col>
      <xdr:colOff>505409</xdr:colOff>
      <xdr:row>50</xdr:row>
      <xdr:rowOff>173217</xdr:rowOff>
    </xdr:to>
    <xdr:pic>
      <xdr:nvPicPr>
        <xdr:cNvPr id="3" name="Imagen 2">
          <a:extLst>
            <a:ext uri="{FF2B5EF4-FFF2-40B4-BE49-F238E27FC236}">
              <a16:creationId xmlns:a16="http://schemas.microsoft.com/office/drawing/2014/main" id="{5A5690C7-36AA-0F3D-A2AC-A8153944E7E3}"/>
            </a:ext>
          </a:extLst>
        </xdr:cNvPr>
        <xdr:cNvPicPr>
          <a:picLocks noChangeAspect="1"/>
        </xdr:cNvPicPr>
      </xdr:nvPicPr>
      <xdr:blipFill>
        <a:blip xmlns:r="http://schemas.openxmlformats.org/officeDocument/2006/relationships" r:embed="rId3"/>
        <a:stretch>
          <a:fillRect/>
        </a:stretch>
      </xdr:blipFill>
      <xdr:spPr>
        <a:xfrm>
          <a:off x="1428750" y="14783189"/>
          <a:ext cx="6832730" cy="1903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calculatedColumnFormula>185+80</calculatedColumnFormula>
    </tableColumn>
    <tableColumn id="10" xr3:uid="{C9C4F56F-A387-4F89-ABA0-32900D5DCD5B}" name="Financiera_x000a_(D)" dataDxfId="4">
      <calculatedColumnFormula>59917168+90141144</calculatedColumnFormula>
    </tableColumn>
    <tableColumn id="5" xr3:uid="{D616BFF1-A432-43C6-B032-97E95D6BFD3C}" name="Física _x000a_(E)" dataDxfId="3">
      <calculatedColumnFormula>185+100</calculatedColumnFormula>
    </tableColumn>
    <tableColumn id="6" xr3:uid="{5090E2DC-0C96-40D7-A16E-4E04856D296F}" name="Financiera _x000a_ (F)" dataDxfId="2">
      <calculatedColumnFormula>60416371.01+106183749.73</calculatedColumnFormula>
    </tableColumn>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ejecucion-del-presupuesto/ejecucion-presupuestaria-2025/informes-fisicos-financieros-trimestrales-2025/informes-fisicos-financieros-semestrale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pageSetUpPr fitToPage="1"/>
  </sheetPr>
  <dimension ref="B1:N57"/>
  <sheetViews>
    <sheetView showGridLines="0" tabSelected="1" zoomScale="98" zoomScaleNormal="98" workbookViewId="0">
      <selection activeCell="M15" sqref="M15"/>
    </sheetView>
  </sheetViews>
  <sheetFormatPr baseColWidth="10" defaultColWidth="11.42578125" defaultRowHeight="15"/>
  <cols>
    <col min="1" max="1" width="10" style="1" customWidth="1"/>
    <col min="2" max="2" width="21.5703125" style="3" customWidth="1"/>
    <col min="3" max="3" width="17.140625" style="3" customWidth="1"/>
    <col min="4" max="4" width="9" style="3" customWidth="1"/>
    <col min="5" max="5" width="15.85546875" style="3" customWidth="1"/>
    <col min="6" max="6" width="14" style="3" customWidth="1"/>
    <col min="7" max="7" width="14.7109375" style="3" customWidth="1"/>
    <col min="8" max="8" width="13.85546875" style="3" customWidth="1"/>
    <col min="9" max="9" width="14.5703125" style="3" customWidth="1"/>
    <col min="10" max="10" width="14.140625" style="3" customWidth="1"/>
    <col min="11" max="11" width="11.42578125" style="3" customWidth="1"/>
    <col min="12" max="12" width="3.5703125" style="3" customWidth="1"/>
    <col min="13" max="13" width="14" style="1" bestFit="1" customWidth="1"/>
    <col min="14" max="14" width="32.28515625" style="1" customWidth="1"/>
    <col min="15" max="16384" width="11.42578125" style="1"/>
  </cols>
  <sheetData>
    <row r="1" spans="2:12" ht="15.75" thickBot="1"/>
    <row r="2" spans="2:12" ht="25.5" customHeight="1" thickBot="1">
      <c r="B2" s="4"/>
      <c r="C2" s="59" t="s">
        <v>67</v>
      </c>
      <c r="D2" s="60"/>
      <c r="E2" s="60"/>
      <c r="F2" s="60"/>
      <c r="G2" s="60"/>
      <c r="H2" s="60"/>
      <c r="I2" s="60"/>
      <c r="J2" s="60"/>
      <c r="K2" s="61"/>
      <c r="L2" s="5"/>
    </row>
    <row r="3" spans="2:12" ht="21.75" thickBot="1">
      <c r="B3" s="6"/>
      <c r="C3" s="62" t="s">
        <v>0</v>
      </c>
      <c r="D3" s="63"/>
      <c r="E3" s="62" t="s">
        <v>1</v>
      </c>
      <c r="F3" s="63"/>
      <c r="G3" s="63"/>
      <c r="H3" s="63"/>
      <c r="I3" s="64"/>
      <c r="J3" s="7" t="s">
        <v>2</v>
      </c>
      <c r="K3" s="8" t="s">
        <v>3</v>
      </c>
      <c r="L3" s="5"/>
    </row>
    <row r="4" spans="2:12" ht="20.45" customHeight="1" thickBot="1">
      <c r="B4" s="9"/>
      <c r="C4" s="65" t="s">
        <v>4</v>
      </c>
      <c r="D4" s="66"/>
      <c r="E4" s="67" t="s">
        <v>68</v>
      </c>
      <c r="F4" s="68"/>
      <c r="G4" s="68"/>
      <c r="H4" s="68"/>
      <c r="I4" s="69"/>
      <c r="J4" s="10"/>
      <c r="K4" s="11"/>
      <c r="L4" s="5"/>
    </row>
    <row r="5" spans="2:12" ht="6.75" customHeight="1">
      <c r="B5" s="70"/>
      <c r="C5" s="71"/>
      <c r="D5" s="71"/>
      <c r="E5" s="72"/>
      <c r="F5" s="72"/>
      <c r="G5" s="72"/>
      <c r="H5" s="72"/>
      <c r="I5" s="72"/>
      <c r="J5" s="71"/>
      <c r="K5" s="73"/>
      <c r="L5" s="5"/>
    </row>
    <row r="6" spans="2:12" ht="3" customHeight="1">
      <c r="B6" s="74"/>
      <c r="C6" s="75"/>
      <c r="D6" s="75"/>
      <c r="E6" s="75"/>
      <c r="F6" s="75"/>
      <c r="G6" s="75"/>
      <c r="H6" s="75"/>
      <c r="I6" s="75"/>
      <c r="J6" s="75"/>
      <c r="K6" s="76"/>
      <c r="L6" s="5"/>
    </row>
    <row r="7" spans="2:12" ht="15.75">
      <c r="B7" s="77" t="s">
        <v>5</v>
      </c>
      <c r="C7" s="78"/>
      <c r="D7" s="78"/>
      <c r="E7" s="78"/>
      <c r="F7" s="78"/>
      <c r="G7" s="78"/>
      <c r="H7" s="78"/>
      <c r="I7" s="78"/>
      <c r="J7" s="78"/>
      <c r="K7" s="79"/>
      <c r="L7" s="5"/>
    </row>
    <row r="8" spans="2:12" ht="15.75">
      <c r="B8" s="80" t="s">
        <v>6</v>
      </c>
      <c r="C8" s="80"/>
      <c r="D8" s="80"/>
      <c r="E8" s="80"/>
      <c r="F8" s="80"/>
      <c r="G8" s="80"/>
      <c r="H8" s="80"/>
      <c r="I8" s="80"/>
      <c r="J8" s="80"/>
      <c r="K8" s="80"/>
      <c r="L8" s="5"/>
    </row>
    <row r="9" spans="2:12" ht="17.25" customHeight="1">
      <c r="B9" s="12" t="s">
        <v>7</v>
      </c>
      <c r="C9" s="81" t="s">
        <v>8</v>
      </c>
      <c r="D9" s="81"/>
      <c r="E9" s="81"/>
      <c r="F9" s="81"/>
      <c r="G9" s="81"/>
      <c r="H9" s="81"/>
      <c r="I9" s="81"/>
      <c r="J9" s="81"/>
      <c r="K9" s="81"/>
      <c r="L9" s="5"/>
    </row>
    <row r="10" spans="2:12" ht="17.25" customHeight="1">
      <c r="B10" s="13" t="s">
        <v>9</v>
      </c>
      <c r="C10" s="58" t="s">
        <v>10</v>
      </c>
      <c r="D10" s="58"/>
      <c r="E10" s="58"/>
      <c r="F10" s="58"/>
      <c r="G10" s="58"/>
      <c r="H10" s="58"/>
      <c r="I10" s="58"/>
      <c r="J10" s="58"/>
      <c r="K10" s="58"/>
      <c r="L10" s="5"/>
    </row>
    <row r="11" spans="2:12">
      <c r="B11" s="13" t="s">
        <v>11</v>
      </c>
      <c r="C11" s="58" t="s">
        <v>12</v>
      </c>
      <c r="D11" s="58"/>
      <c r="E11" s="58"/>
      <c r="F11" s="58"/>
      <c r="G11" s="58"/>
      <c r="H11" s="58"/>
      <c r="I11" s="58"/>
      <c r="J11" s="58"/>
      <c r="K11" s="58"/>
      <c r="L11" s="5"/>
    </row>
    <row r="12" spans="2:12" s="2" customFormat="1" ht="45.75" customHeight="1">
      <c r="B12" s="14" t="s">
        <v>13</v>
      </c>
      <c r="C12" s="85" t="s">
        <v>14</v>
      </c>
      <c r="D12" s="85"/>
      <c r="E12" s="85"/>
      <c r="F12" s="85"/>
      <c r="G12" s="85"/>
      <c r="H12" s="85"/>
      <c r="I12" s="85"/>
      <c r="J12" s="85"/>
      <c r="K12" s="85"/>
      <c r="L12" s="15"/>
    </row>
    <row r="13" spans="2:12" ht="35.25" customHeight="1">
      <c r="B13" s="16" t="s">
        <v>15</v>
      </c>
      <c r="C13" s="85" t="s">
        <v>16</v>
      </c>
      <c r="D13" s="85"/>
      <c r="E13" s="85"/>
      <c r="F13" s="85"/>
      <c r="G13" s="85"/>
      <c r="H13" s="85"/>
      <c r="I13" s="85"/>
      <c r="J13" s="85"/>
      <c r="K13" s="85"/>
    </row>
    <row r="14" spans="2:12" ht="15.75">
      <c r="B14" s="77" t="s">
        <v>17</v>
      </c>
      <c r="C14" s="78"/>
      <c r="D14" s="78"/>
      <c r="E14" s="78"/>
      <c r="F14" s="78"/>
      <c r="G14" s="78"/>
      <c r="H14" s="78"/>
      <c r="I14" s="78"/>
      <c r="J14" s="78"/>
      <c r="K14" s="79"/>
    </row>
    <row r="15" spans="2:12" ht="35.25" customHeight="1">
      <c r="B15" s="17" t="s">
        <v>18</v>
      </c>
      <c r="C15" s="18">
        <v>4</v>
      </c>
      <c r="D15" s="86" t="s">
        <v>19</v>
      </c>
      <c r="E15" s="86"/>
      <c r="F15" s="86"/>
      <c r="G15" s="86"/>
      <c r="H15" s="86"/>
      <c r="I15" s="86"/>
      <c r="J15" s="86"/>
      <c r="K15" s="86"/>
    </row>
    <row r="16" spans="2:12" ht="26.25" customHeight="1">
      <c r="B16" s="17" t="s">
        <v>20</v>
      </c>
      <c r="C16" s="19">
        <v>4.2</v>
      </c>
      <c r="D16" s="86" t="str">
        <f>IFERROR(VLOOKUP(C16,'[1]Validacion datos'!A8:B26,2,FALSE),"")</f>
        <v>Eficaz gestión de riesgos para minimizar pérdidas humanas, económicas y ambientales.</v>
      </c>
      <c r="E16" s="86"/>
      <c r="F16" s="86"/>
      <c r="G16" s="86"/>
      <c r="H16" s="86"/>
      <c r="I16" s="86"/>
      <c r="J16" s="86"/>
      <c r="K16" s="86"/>
    </row>
    <row r="17" spans="2:14" ht="41.25" customHeight="1">
      <c r="B17" s="20" t="s">
        <v>21</v>
      </c>
      <c r="C17" s="19" t="s">
        <v>22</v>
      </c>
      <c r="D17" s="86"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6"/>
      <c r="F17" s="86"/>
      <c r="G17" s="86"/>
      <c r="H17" s="86"/>
      <c r="I17" s="86"/>
      <c r="J17" s="86"/>
      <c r="K17" s="86"/>
    </row>
    <row r="18" spans="2:14" ht="15.75">
      <c r="B18" s="77" t="s">
        <v>23</v>
      </c>
      <c r="C18" s="78"/>
      <c r="D18" s="78"/>
      <c r="E18" s="78"/>
      <c r="F18" s="78"/>
      <c r="G18" s="78"/>
      <c r="H18" s="78"/>
      <c r="I18" s="78"/>
      <c r="J18" s="78"/>
      <c r="K18" s="79"/>
    </row>
    <row r="19" spans="2:14" ht="29.25" customHeight="1">
      <c r="B19" s="21" t="s">
        <v>24</v>
      </c>
      <c r="C19" s="87" t="s">
        <v>25</v>
      </c>
      <c r="D19" s="87"/>
      <c r="E19" s="87"/>
      <c r="F19" s="87"/>
      <c r="G19" s="87"/>
      <c r="H19" s="87"/>
      <c r="I19" s="87"/>
      <c r="J19" s="87"/>
      <c r="K19" s="88"/>
    </row>
    <row r="20" spans="2:14" ht="80.25" customHeight="1">
      <c r="B20" s="22" t="s">
        <v>26</v>
      </c>
      <c r="C20" s="87" t="s">
        <v>27</v>
      </c>
      <c r="D20" s="87"/>
      <c r="E20" s="87"/>
      <c r="F20" s="87"/>
      <c r="G20" s="87"/>
      <c r="H20" s="87"/>
      <c r="I20" s="87"/>
      <c r="J20" s="87"/>
      <c r="K20" s="88"/>
    </row>
    <row r="21" spans="2:14" ht="34.5" customHeight="1">
      <c r="B21" s="22" t="s">
        <v>28</v>
      </c>
      <c r="C21" s="87" t="s">
        <v>29</v>
      </c>
      <c r="D21" s="87"/>
      <c r="E21" s="87"/>
      <c r="F21" s="87"/>
      <c r="G21" s="87"/>
      <c r="H21" s="87"/>
      <c r="I21" s="87"/>
      <c r="J21" s="87"/>
      <c r="K21" s="88"/>
    </row>
    <row r="22" spans="2:14" ht="32.450000000000003" customHeight="1">
      <c r="B22" s="22" t="s">
        <v>30</v>
      </c>
      <c r="C22" s="87" t="s">
        <v>31</v>
      </c>
      <c r="D22" s="87"/>
      <c r="E22" s="87"/>
      <c r="F22" s="87"/>
      <c r="G22" s="87"/>
      <c r="H22" s="87"/>
      <c r="I22" s="87"/>
      <c r="J22" s="87"/>
      <c r="K22" s="88"/>
      <c r="L22" s="5"/>
    </row>
    <row r="23" spans="2:14">
      <c r="B23" s="82" t="s">
        <v>32</v>
      </c>
      <c r="C23" s="83"/>
      <c r="D23" s="83"/>
      <c r="E23" s="83"/>
      <c r="F23" s="83"/>
      <c r="G23" s="83"/>
      <c r="H23" s="83"/>
      <c r="I23" s="83"/>
      <c r="J23" s="83"/>
      <c r="K23" s="84"/>
    </row>
    <row r="24" spans="2:14">
      <c r="B24" s="89" t="s">
        <v>33</v>
      </c>
      <c r="C24" s="90"/>
      <c r="D24" s="90"/>
      <c r="E24" s="90"/>
      <c r="F24" s="90"/>
      <c r="G24" s="90"/>
      <c r="H24" s="90"/>
      <c r="I24" s="90"/>
      <c r="J24" s="90"/>
      <c r="K24" s="91"/>
      <c r="L24" s="5"/>
    </row>
    <row r="25" spans="2:14" ht="24.75" customHeight="1">
      <c r="B25" s="92" t="s">
        <v>34</v>
      </c>
      <c r="C25" s="93"/>
      <c r="D25" s="94" t="s">
        <v>35</v>
      </c>
      <c r="E25" s="95"/>
      <c r="F25" s="95"/>
      <c r="G25" s="95" t="s">
        <v>36</v>
      </c>
      <c r="H25" s="95"/>
      <c r="I25" s="93"/>
      <c r="J25" s="94" t="s">
        <v>37</v>
      </c>
      <c r="K25" s="96"/>
    </row>
    <row r="26" spans="2:14" ht="28.5" customHeight="1">
      <c r="B26" s="97">
        <v>280480234</v>
      </c>
      <c r="C26" s="98"/>
      <c r="D26" s="99">
        <v>288700552.67000002</v>
      </c>
      <c r="E26" s="100"/>
      <c r="F26" s="101"/>
      <c r="G26" s="99">
        <v>287596664.26999998</v>
      </c>
      <c r="H26" s="100"/>
      <c r="I26" s="101"/>
      <c r="J26" s="102">
        <f>IF(G26&gt;0,G26/D26,0)</f>
        <v>0.99617635508560376</v>
      </c>
      <c r="K26" s="103"/>
    </row>
    <row r="27" spans="2:14">
      <c r="B27" s="89" t="s">
        <v>38</v>
      </c>
      <c r="C27" s="90"/>
      <c r="D27" s="90"/>
      <c r="E27" s="90"/>
      <c r="F27" s="90"/>
      <c r="G27" s="90"/>
      <c r="H27" s="90"/>
      <c r="I27" s="90"/>
      <c r="J27" s="90"/>
      <c r="K27" s="91"/>
      <c r="L27" s="5"/>
    </row>
    <row r="28" spans="2:14">
      <c r="B28" s="39"/>
      <c r="C28" s="40"/>
      <c r="D28" s="104" t="s">
        <v>39</v>
      </c>
      <c r="E28" s="105"/>
      <c r="F28" s="104" t="s">
        <v>40</v>
      </c>
      <c r="G28" s="105"/>
      <c r="H28" s="104" t="s">
        <v>69</v>
      </c>
      <c r="I28" s="104"/>
      <c r="J28" s="104" t="s">
        <v>41</v>
      </c>
      <c r="K28" s="106"/>
    </row>
    <row r="29" spans="2:14" ht="44.25" customHeight="1">
      <c r="B29" s="41" t="s">
        <v>42</v>
      </c>
      <c r="C29" s="42" t="s">
        <v>43</v>
      </c>
      <c r="D29" s="42" t="s">
        <v>44</v>
      </c>
      <c r="E29" s="42" t="s">
        <v>45</v>
      </c>
      <c r="F29" s="43" t="s">
        <v>46</v>
      </c>
      <c r="G29" s="43" t="s">
        <v>47</v>
      </c>
      <c r="H29" s="43" t="s">
        <v>48</v>
      </c>
      <c r="I29" s="43" t="s">
        <v>49</v>
      </c>
      <c r="J29" s="43" t="s">
        <v>50</v>
      </c>
      <c r="K29" s="44" t="s">
        <v>51</v>
      </c>
    </row>
    <row r="30" spans="2:14" ht="69" customHeight="1">
      <c r="B30" s="45" t="s">
        <v>52</v>
      </c>
      <c r="C30" s="46" t="s">
        <v>53</v>
      </c>
      <c r="D30" s="47">
        <v>525</v>
      </c>
      <c r="E30" s="53">
        <v>288700552.67000002</v>
      </c>
      <c r="F30" s="50">
        <f>185+80</f>
        <v>265</v>
      </c>
      <c r="G30" s="51">
        <f>59917168+90141144</f>
        <v>150058312</v>
      </c>
      <c r="H30" s="52">
        <f>185+100</f>
        <v>285</v>
      </c>
      <c r="I30" s="51">
        <f>60416371.01+106183749.73</f>
        <v>166600120.74000001</v>
      </c>
      <c r="J30" s="48">
        <f>IF(H30&gt;0,H30/F30,0)</f>
        <v>1.0754716981132075</v>
      </c>
      <c r="K30" s="49">
        <f>IF(I30&gt;0,I30/G30,0)</f>
        <v>1.1102358711058939</v>
      </c>
    </row>
    <row r="31" spans="2:14" ht="15.75">
      <c r="B31" s="111" t="s">
        <v>54</v>
      </c>
      <c r="C31" s="112"/>
      <c r="D31" s="112"/>
      <c r="E31" s="112"/>
      <c r="F31" s="112"/>
      <c r="G31" s="112"/>
      <c r="H31" s="112"/>
      <c r="I31" s="112"/>
      <c r="J31" s="112"/>
      <c r="K31" s="113"/>
      <c r="L31" s="24"/>
      <c r="M31" s="25"/>
      <c r="N31" s="23"/>
    </row>
    <row r="32" spans="2:14" ht="23.25" customHeight="1">
      <c r="B32" s="26" t="s">
        <v>55</v>
      </c>
      <c r="C32" s="87" t="s">
        <v>56</v>
      </c>
      <c r="D32" s="87"/>
      <c r="E32" s="87"/>
      <c r="F32" s="87"/>
      <c r="G32" s="87"/>
      <c r="H32" s="87"/>
      <c r="I32" s="87"/>
      <c r="J32" s="87"/>
      <c r="K32" s="88"/>
      <c r="M32" s="23"/>
    </row>
    <row r="33" spans="2:14" ht="49.5" customHeight="1">
      <c r="B33" s="26" t="s">
        <v>57</v>
      </c>
      <c r="C33" s="87" t="s">
        <v>58</v>
      </c>
      <c r="D33" s="87"/>
      <c r="E33" s="87"/>
      <c r="F33" s="87"/>
      <c r="G33" s="87"/>
      <c r="H33" s="87"/>
      <c r="I33" s="87"/>
      <c r="J33" s="87"/>
      <c r="K33" s="88"/>
      <c r="M33" s="23"/>
    </row>
    <row r="34" spans="2:14" ht="27.75" customHeight="1">
      <c r="B34" s="26" t="s">
        <v>59</v>
      </c>
      <c r="C34" s="87" t="s">
        <v>60</v>
      </c>
      <c r="D34" s="114"/>
      <c r="E34" s="114"/>
      <c r="F34" s="114"/>
      <c r="G34" s="114"/>
      <c r="H34" s="114"/>
      <c r="I34" s="114"/>
      <c r="J34" s="114"/>
      <c r="K34" s="115"/>
    </row>
    <row r="35" spans="2:14" ht="138.75" customHeight="1">
      <c r="B35" s="26" t="s">
        <v>61</v>
      </c>
      <c r="C35" s="116" t="s">
        <v>76</v>
      </c>
      <c r="D35" s="116"/>
      <c r="E35" s="116"/>
      <c r="F35" s="116"/>
      <c r="G35" s="116"/>
      <c r="H35" s="116"/>
      <c r="I35" s="116"/>
      <c r="J35" s="116"/>
      <c r="K35" s="117"/>
      <c r="M35" s="25"/>
    </row>
    <row r="36" spans="2:14">
      <c r="B36" s="27"/>
      <c r="C36" s="28"/>
      <c r="D36" s="28"/>
      <c r="E36" s="28"/>
      <c r="F36" s="28"/>
      <c r="G36" s="28"/>
      <c r="H36" s="28"/>
      <c r="I36" s="28"/>
      <c r="J36" s="28"/>
      <c r="K36" s="29"/>
    </row>
    <row r="37" spans="2:14" ht="15.75">
      <c r="B37" s="77" t="s">
        <v>62</v>
      </c>
      <c r="C37" s="78"/>
      <c r="D37" s="78"/>
      <c r="E37" s="78"/>
      <c r="F37" s="78"/>
      <c r="G37" s="78"/>
      <c r="H37" s="78"/>
      <c r="I37" s="78"/>
      <c r="J37" s="78"/>
      <c r="K37" s="79"/>
    </row>
    <row r="38" spans="2:14" ht="15.75">
      <c r="B38" s="107" t="s">
        <v>63</v>
      </c>
      <c r="C38" s="108"/>
      <c r="D38" s="108"/>
      <c r="E38" s="108"/>
      <c r="F38" s="108"/>
      <c r="G38" s="108"/>
      <c r="H38" s="108"/>
      <c r="I38" s="108"/>
      <c r="J38" s="108"/>
      <c r="K38" s="109"/>
      <c r="L38" s="5"/>
    </row>
    <row r="39" spans="2:14" ht="54" customHeight="1">
      <c r="B39" s="110" t="s">
        <v>64</v>
      </c>
      <c r="C39" s="110"/>
      <c r="D39" s="110"/>
      <c r="E39" s="110"/>
      <c r="F39" s="110"/>
      <c r="G39" s="110"/>
      <c r="H39" s="110"/>
      <c r="I39" s="110"/>
      <c r="J39" s="110"/>
      <c r="K39" s="110"/>
      <c r="L39" s="5"/>
    </row>
    <row r="40" spans="2:14" ht="24.75" hidden="1" customHeight="1">
      <c r="B40" s="110"/>
      <c r="C40" s="110"/>
      <c r="D40" s="110"/>
      <c r="E40" s="110"/>
      <c r="F40" s="110"/>
      <c r="G40" s="110"/>
      <c r="H40" s="110"/>
      <c r="I40" s="110"/>
      <c r="J40" s="110"/>
      <c r="K40" s="110"/>
      <c r="L40" s="5"/>
    </row>
    <row r="41" spans="2:14" ht="24" hidden="1" customHeight="1">
      <c r="B41" s="110"/>
      <c r="C41" s="110"/>
      <c r="D41" s="110"/>
      <c r="E41" s="110"/>
      <c r="F41" s="110"/>
      <c r="G41" s="110"/>
      <c r="H41" s="110"/>
      <c r="I41" s="110"/>
      <c r="J41" s="110"/>
      <c r="K41" s="110"/>
      <c r="L41" s="5"/>
    </row>
    <row r="42" spans="2:14" ht="25.15" customHeight="1">
      <c r="B42" s="110"/>
      <c r="C42" s="110"/>
      <c r="D42" s="110"/>
      <c r="E42" s="110"/>
      <c r="F42" s="110"/>
      <c r="G42" s="110"/>
      <c r="H42" s="110"/>
      <c r="I42" s="110"/>
      <c r="J42" s="110"/>
      <c r="K42" s="110"/>
    </row>
    <row r="43" spans="2:14" ht="20.45" hidden="1" customHeight="1">
      <c r="B43" s="110"/>
      <c r="C43" s="110"/>
      <c r="D43" s="110"/>
      <c r="E43" s="110"/>
      <c r="F43" s="110"/>
      <c r="G43" s="110"/>
      <c r="H43" s="110"/>
      <c r="I43" s="110"/>
      <c r="J43" s="110"/>
      <c r="K43" s="110"/>
    </row>
    <row r="44" spans="2:14" s="3" customFormat="1" ht="29.25" customHeight="1">
      <c r="E44" s="15"/>
      <c r="M44" s="1"/>
      <c r="N44" s="1"/>
    </row>
    <row r="45" spans="2:14" s="3" customFormat="1">
      <c r="E45" s="15"/>
      <c r="M45" s="1"/>
      <c r="N45" s="1"/>
    </row>
    <row r="46" spans="2:14" s="3" customFormat="1">
      <c r="B46" s="55"/>
      <c r="C46" s="55"/>
      <c r="D46" s="55"/>
      <c r="E46" s="55"/>
      <c r="F46" s="55"/>
      <c r="G46" s="55"/>
      <c r="H46" s="55"/>
      <c r="M46" s="1"/>
      <c r="N46" s="1"/>
    </row>
    <row r="47" spans="2:14" s="3" customFormat="1" ht="18.75">
      <c r="B47" s="118" t="s">
        <v>70</v>
      </c>
      <c r="C47" s="118"/>
      <c r="D47" s="118"/>
      <c r="E47" s="56"/>
      <c r="F47" s="118" t="s">
        <v>71</v>
      </c>
      <c r="G47" s="118"/>
      <c r="H47" s="118"/>
      <c r="M47" s="1"/>
      <c r="N47" s="54"/>
    </row>
    <row r="48" spans="2:14" s="3" customFormat="1">
      <c r="B48" s="119" t="s">
        <v>72</v>
      </c>
      <c r="C48" s="119"/>
      <c r="D48" s="119"/>
      <c r="E48" s="55"/>
      <c r="F48" s="55" t="s">
        <v>73</v>
      </c>
      <c r="G48" s="55"/>
      <c r="H48" s="55"/>
      <c r="M48" s="1"/>
      <c r="N48" s="1"/>
    </row>
    <row r="49" spans="2:14" s="3" customFormat="1">
      <c r="B49" s="119" t="s">
        <v>74</v>
      </c>
      <c r="C49" s="119"/>
      <c r="D49" s="119"/>
      <c r="E49" s="55"/>
      <c r="F49" s="119" t="s">
        <v>75</v>
      </c>
      <c r="G49" s="119"/>
      <c r="H49" s="119"/>
      <c r="M49" s="1"/>
      <c r="N49" s="1"/>
    </row>
    <row r="50" spans="2:14" s="3" customFormat="1">
      <c r="B50" s="55"/>
      <c r="C50" s="55"/>
      <c r="D50" s="57"/>
      <c r="E50" s="55"/>
      <c r="F50" s="55"/>
      <c r="G50" s="55"/>
      <c r="H50" s="55"/>
      <c r="M50" s="1"/>
      <c r="N50" s="1"/>
    </row>
    <row r="53" spans="2:14" ht="18.75">
      <c r="B53" s="30"/>
      <c r="C53" s="31"/>
      <c r="D53" s="30"/>
      <c r="F53" s="32"/>
      <c r="G53" s="31"/>
      <c r="H53" s="31"/>
      <c r="I53" s="31"/>
    </row>
    <row r="54" spans="2:14" s="38" customFormat="1" ht="17.25">
      <c r="B54" s="35" t="s">
        <v>65</v>
      </c>
      <c r="C54" s="36" t="s">
        <v>66</v>
      </c>
      <c r="D54" s="37"/>
      <c r="E54" s="37"/>
      <c r="F54" s="37"/>
      <c r="G54" s="37"/>
      <c r="H54" s="37"/>
      <c r="I54" s="37"/>
      <c r="J54" s="37"/>
      <c r="K54" s="37"/>
      <c r="L54" s="37"/>
    </row>
    <row r="55" spans="2:14">
      <c r="C55" s="33"/>
    </row>
    <row r="56" spans="2:14">
      <c r="C56" s="33"/>
    </row>
    <row r="57" spans="2:14">
      <c r="C57" s="34"/>
    </row>
  </sheetData>
  <mergeCells count="51">
    <mergeCell ref="F47:H47"/>
    <mergeCell ref="F49:H49"/>
    <mergeCell ref="B47:D47"/>
    <mergeCell ref="B48:D48"/>
    <mergeCell ref="B49:D49"/>
    <mergeCell ref="B39:K43"/>
    <mergeCell ref="B31:K31"/>
    <mergeCell ref="C32:K32"/>
    <mergeCell ref="C33:K33"/>
    <mergeCell ref="C34:K34"/>
    <mergeCell ref="C35:K35"/>
    <mergeCell ref="B37:K37"/>
    <mergeCell ref="D28:E28"/>
    <mergeCell ref="F28:G28"/>
    <mergeCell ref="H28:I28"/>
    <mergeCell ref="J28:K28"/>
    <mergeCell ref="B38:K38"/>
    <mergeCell ref="B26:C26"/>
    <mergeCell ref="D26:F26"/>
    <mergeCell ref="G26:I26"/>
    <mergeCell ref="J26:K26"/>
    <mergeCell ref="B27:K27"/>
    <mergeCell ref="B24:K24"/>
    <mergeCell ref="B25:C25"/>
    <mergeCell ref="D25:F25"/>
    <mergeCell ref="G25:I25"/>
    <mergeCell ref="J25:K25"/>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3:K33" xr:uid="{EAB99FE7-5C73-4D64-9611-FA13599D289A}"/>
    <dataValidation allowBlank="1" showInputMessage="1" showErrorMessage="1" prompt="De existir desvío, explicar razones." sqref="C35:K36" xr:uid="{7D603564-E3F7-49E4-9824-60D648AD4CAD}"/>
    <dataValidation allowBlank="1" showInputMessage="1" showErrorMessage="1" prompt="1. Describir lo plasmado en el presupuesto_x000a_2. Describir lo alcanzado en términos financieros y de producción " sqref="C34:K34" xr:uid="{06FEC42D-E902-410B-9B81-06B9FCF2778F}"/>
    <dataValidation allowBlank="1" showInputMessage="1" showErrorMessage="1" prompt="Nombre del producto" sqref="C32:K32"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4" r:id="rId1" xr:uid="{8EC90F6E-F0EE-492D-B3B2-57E2116E23B1}"/>
  </hyperlinks>
  <pageMargins left="0.23" right="0.70866141732283472" top="0.74803149606299213" bottom="0.35" header="0.31496062992125984" footer="0.31496062992125984"/>
  <pageSetup paperSize="9" scale="42"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2026-01-13T19:19:39Z</dcterms:modified>
  <cp:category/>
  <cp:contentStatus/>
</cp:coreProperties>
</file>