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MAYO 2025- YUDY\"/>
    </mc:Choice>
  </mc:AlternateContent>
  <xr:revisionPtr revIDLastSave="0" documentId="8_{D599F3E5-E6FE-4924-A4E7-75F3E91014DD}" xr6:coauthVersionLast="47" xr6:coauthVersionMax="47" xr10:uidLastSave="{00000000-0000-0000-0000-000000000000}"/>
  <bookViews>
    <workbookView xWindow="-120" yWindow="-120" windowWidth="29040" windowHeight="15720" xr2:uid="{9D7128DC-73C8-4166-AD89-F69121DEB7D6}"/>
  </bookViews>
  <sheets>
    <sheet name="NOMINA SUPLENCIA MAYO 2025" sheetId="1" r:id="rId1"/>
  </sheets>
  <definedNames>
    <definedName name="_xlnm.Print_Area" localSheetId="0">'NOMINA SUPLENCIA MAYO 2025'!$A$1:$N$67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M39" i="1"/>
  <c r="M38" i="1"/>
  <c r="L32" i="1"/>
  <c r="M32" i="1" s="1"/>
  <c r="M31" i="1"/>
  <c r="L31" i="1"/>
  <c r="M28" i="1"/>
  <c r="L28" i="1"/>
  <c r="L27" i="1"/>
  <c r="M27" i="1" s="1"/>
  <c r="K24" i="1"/>
  <c r="J24" i="1"/>
  <c r="I24" i="1"/>
  <c r="H24" i="1"/>
  <c r="L24" i="1" s="1"/>
  <c r="M24" i="1" s="1"/>
  <c r="G24" i="1"/>
  <c r="G41" i="1" s="1"/>
  <c r="E24" i="1"/>
  <c r="M23" i="1"/>
  <c r="L23" i="1"/>
  <c r="L20" i="1"/>
  <c r="K20" i="1"/>
  <c r="J20" i="1"/>
  <c r="I20" i="1"/>
  <c r="H20" i="1"/>
  <c r="G20" i="1"/>
  <c r="M20" i="1" s="1"/>
  <c r="F20" i="1"/>
  <c r="E20" i="1"/>
  <c r="E41" i="1" s="1"/>
  <c r="M19" i="1"/>
  <c r="L19" i="1"/>
  <c r="L16" i="1"/>
  <c r="K16" i="1"/>
  <c r="J16" i="1"/>
  <c r="J41" i="1" s="1"/>
  <c r="I16" i="1"/>
  <c r="I41" i="1" s="1"/>
  <c r="H16" i="1"/>
  <c r="G16" i="1"/>
  <c r="F16" i="1"/>
  <c r="E16" i="1"/>
  <c r="M15" i="1"/>
  <c r="M16" i="1" s="1"/>
  <c r="L15" i="1"/>
  <c r="M41" i="1" l="1"/>
  <c r="L41" i="1"/>
  <c r="H41" i="1"/>
</calcChain>
</file>

<file path=xl/sharedStrings.xml><?xml version="1.0" encoding="utf-8"?>
<sst xmlns="http://schemas.openxmlformats.org/spreadsheetml/2006/main" count="58" uniqueCount="49">
  <si>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</si>
  <si>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</si>
  <si>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</si>
  <si>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MAYO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</si>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</sst>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6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1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6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1872551</xdr:colOff>
      <xdr:row>1</xdr:row>
      <xdr:rowOff>12430</xdr:rowOff>
    </xdr:from>
    <xdr:to>
      <xdr:col>3</xdr:col>
      <xdr:colOff>3325679</xdr:colOff>
      <xdr:row>4</xdr:row>
      <xdr:rowOff>164289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F11C556-DB09-4991-B0E1-A9D03F81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1726" y="202930"/>
          <a:ext cx="1453128" cy="723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3131949</xdr:colOff>
      <xdr:row>1</xdr:row>
      <xdr:rowOff>90084</xdr:rowOff>
    </xdr:from>
    <xdr:to>
      <xdr:col>4</xdr:col>
      <xdr:colOff>750014</xdr:colOff>
      <xdr:row>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F581F3D8-7BAF-493A-91B9-FCF04D42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1124" y="280584"/>
          <a:ext cx="1304240" cy="6719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1037042</xdr:colOff>
      <xdr:row>51</xdr:row>
      <xdr:rowOff>64954</xdr:rowOff>
    </xdr:from>
    <xdr:to>
      <xdr:col>3</xdr:col>
      <xdr:colOff>2284817</xdr:colOff>
      <xdr:row>56</xdr:row>
      <xdr:rowOff>93529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0A470B-BA30-44CF-BE1F-3B482653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866217" y="10571029"/>
          <a:ext cx="1247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2997523</xdr:colOff>
      <xdr:row>51</xdr:row>
      <xdr:rowOff>126300</xdr:rowOff>
    </xdr:from>
    <xdr:to>
      <xdr:col>4</xdr:col>
      <xdr:colOff>511928</xdr:colOff>
      <xdr:row>56</xdr:row>
      <xdr:rowOff>72379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60E5AC-EAB4-47B2-B658-89761DE8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826698" y="10632375"/>
          <a:ext cx="1200580" cy="1193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F8E8-1536-40AD-BD5C-DDB9FECE3DFF}">
  <dimension ref="A6:M67"/>
  <sheetViews>
    <sheetView showGridLines="0" tabSelected="1" topLeftCell="B1" zoomScale="118" zoomScaleNormal="118" workbookViewId="0">
      <selection activeCell="G58" sqref="G58"/>
    </sheetView>
  </sheetViews>
  <sheetFormatPr baseColWidth="10" defaultRowHeight="15" x14ac:dyDescent="0.25"/>
  <cols>
    <col min="1" max="1" width="1.42578125" hidden="1" customWidth="1"/>
    <col min="2" max="2" width="64" customWidth="1"/>
    <col min="3" max="3" width="8.42578125" customWidth="1"/>
    <col min="4" max="4" width="55.285156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4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9.5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6" customFormat="1" ht="15" customHeight="1" x14ac:dyDescent="0.25">
      <c r="B16" s="21" t="s">
        <v>22</v>
      </c>
      <c r="C16" s="21"/>
      <c r="D16" s="22">
        <v>1</v>
      </c>
      <c r="E16" s="23">
        <f>SUM(E15)</f>
        <v>40000</v>
      </c>
      <c r="F16" s="24">
        <f t="shared" ref="F16:K16" si="0">+F15</f>
        <v>0</v>
      </c>
      <c r="G16" s="23">
        <f>SUM(G15)</f>
        <v>40000</v>
      </c>
      <c r="H16" s="23">
        <f>SUM(H15)</f>
        <v>1148</v>
      </c>
      <c r="I16" s="23">
        <f>SUM(I15)</f>
        <v>9409</v>
      </c>
      <c r="J16" s="23">
        <f>SUM(J15)</f>
        <v>1216</v>
      </c>
      <c r="K16" s="25">
        <f t="shared" si="0"/>
        <v>0</v>
      </c>
      <c r="L16" s="23">
        <f>SUM(L15)</f>
        <v>11773</v>
      </c>
      <c r="M16" s="23">
        <f>SUM(M15)</f>
        <v>28227</v>
      </c>
    </row>
    <row r="17" spans="2:13" s="26" customFormat="1" ht="15" customHeight="1" x14ac:dyDescent="0.25">
      <c r="B17" s="21"/>
      <c r="C17" s="21"/>
      <c r="D17" s="22"/>
      <c r="E17" s="23"/>
      <c r="F17" s="24"/>
      <c r="G17" s="23"/>
      <c r="H17" s="23"/>
      <c r="I17" s="23"/>
      <c r="J17" s="23"/>
      <c r="K17" s="25"/>
      <c r="L17" s="23"/>
      <c r="M17" s="23"/>
    </row>
    <row r="18" spans="2:13" ht="22.5" customHeight="1" x14ac:dyDescent="0.25">
      <c r="B18" s="9" t="s">
        <v>23</v>
      </c>
      <c r="C18" s="10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0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6" customFormat="1" ht="15" customHeight="1" x14ac:dyDescent="0.25">
      <c r="B20" s="21" t="s">
        <v>22</v>
      </c>
      <c r="C20" s="21"/>
      <c r="D20" s="22">
        <v>1</v>
      </c>
      <c r="E20" s="23">
        <f>+E19</f>
        <v>40000</v>
      </c>
      <c r="F20" s="24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5">
        <f t="shared" si="1"/>
        <v>0</v>
      </c>
      <c r="L20" s="32">
        <f t="shared" si="1"/>
        <v>11773</v>
      </c>
      <c r="M20" s="32">
        <f>+G20-L20</f>
        <v>28227</v>
      </c>
    </row>
    <row r="21" spans="2:13" s="26" customFormat="1" ht="15" customHeight="1" x14ac:dyDescent="0.25">
      <c r="B21" s="21"/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31.5" customHeight="1" x14ac:dyDescent="0.25">
      <c r="B22" s="33" t="s">
        <v>27</v>
      </c>
      <c r="C22" s="21"/>
      <c r="D22" s="22"/>
      <c r="E22" s="23"/>
      <c r="F22" s="24"/>
      <c r="G22" s="32"/>
      <c r="H22" s="32"/>
      <c r="I22" s="32"/>
      <c r="J22" s="32"/>
      <c r="K22" s="25"/>
      <c r="L22" s="32"/>
      <c r="M22" s="32"/>
    </row>
    <row r="23" spans="2:13" s="26" customFormat="1" ht="32.25" customHeight="1" x14ac:dyDescent="0.25">
      <c r="B23" s="28" t="s">
        <v>28</v>
      </c>
      <c r="C23" s="10" t="s">
        <v>25</v>
      </c>
      <c r="D23" s="34" t="s">
        <v>29</v>
      </c>
      <c r="E23" s="17">
        <v>15000</v>
      </c>
      <c r="F23" s="35">
        <v>0</v>
      </c>
      <c r="G23" s="17">
        <v>15000</v>
      </c>
      <c r="H23" s="17">
        <v>430.5</v>
      </c>
      <c r="I23" s="17">
        <v>3528.37</v>
      </c>
      <c r="J23" s="17">
        <v>456</v>
      </c>
      <c r="K23" s="36">
        <v>0</v>
      </c>
      <c r="L23" s="17">
        <f>+H23+I23+J23</f>
        <v>4414.87</v>
      </c>
      <c r="M23" s="17">
        <f>+G23-L23</f>
        <v>10585.130000000001</v>
      </c>
    </row>
    <row r="24" spans="2:13" s="26" customFormat="1" ht="15" customHeight="1" x14ac:dyDescent="0.25">
      <c r="B24" s="21" t="s">
        <v>22</v>
      </c>
      <c r="C24" s="21"/>
      <c r="D24" s="22">
        <v>1</v>
      </c>
      <c r="E24" s="23">
        <f>SUM(E23)</f>
        <v>15000</v>
      </c>
      <c r="F24" s="24">
        <v>0</v>
      </c>
      <c r="G24" s="23">
        <f>SUM(G23)</f>
        <v>15000</v>
      </c>
      <c r="H24" s="23">
        <f t="shared" ref="H24:K24" si="2">SUM(H23)</f>
        <v>430.5</v>
      </c>
      <c r="I24" s="23">
        <f t="shared" si="2"/>
        <v>3528.37</v>
      </c>
      <c r="J24" s="23">
        <f t="shared" si="2"/>
        <v>456</v>
      </c>
      <c r="K24" s="23">
        <f t="shared" si="2"/>
        <v>0</v>
      </c>
      <c r="L24" s="32">
        <f>+H24+I24+J24</f>
        <v>4414.87</v>
      </c>
      <c r="M24" s="32">
        <f>+G24-L24</f>
        <v>10585.130000000001</v>
      </c>
    </row>
    <row r="25" spans="2:13" s="26" customFormat="1" ht="15" customHeight="1" x14ac:dyDescent="0.25">
      <c r="B25" s="21"/>
      <c r="C25" s="21"/>
      <c r="D25" s="22"/>
      <c r="E25" s="23"/>
      <c r="F25" s="24"/>
      <c r="G25" s="32"/>
      <c r="H25" s="32"/>
      <c r="I25" s="32"/>
      <c r="J25" s="32"/>
      <c r="K25" s="25"/>
      <c r="L25" s="32"/>
      <c r="M25" s="32"/>
    </row>
    <row r="26" spans="2:13" s="26" customFormat="1" ht="15" customHeight="1" x14ac:dyDescent="0.25">
      <c r="B26" s="21" t="s">
        <v>30</v>
      </c>
      <c r="C26" s="21"/>
      <c r="D26" s="22"/>
      <c r="E26" s="23"/>
      <c r="F26" s="24"/>
      <c r="G26" s="32"/>
      <c r="H26" s="32"/>
      <c r="I26" s="32"/>
      <c r="J26" s="32"/>
      <c r="K26" s="25"/>
      <c r="L26" s="32"/>
      <c r="M26" s="32"/>
    </row>
    <row r="27" spans="2:13" s="26" customFormat="1" ht="15" customHeight="1" x14ac:dyDescent="0.25">
      <c r="B27" s="28" t="s">
        <v>31</v>
      </c>
      <c r="C27" s="10" t="s">
        <v>25</v>
      </c>
      <c r="D27" s="28" t="s">
        <v>32</v>
      </c>
      <c r="E27" s="17">
        <v>25000</v>
      </c>
      <c r="F27" s="35">
        <v>0</v>
      </c>
      <c r="G27" s="17">
        <v>25000</v>
      </c>
      <c r="H27" s="17">
        <v>717.5</v>
      </c>
      <c r="I27" s="17">
        <v>4841.1899999999996</v>
      </c>
      <c r="J27" s="17">
        <v>760</v>
      </c>
      <c r="K27" s="36">
        <v>0</v>
      </c>
      <c r="L27" s="17">
        <f>+H27+I27+J27</f>
        <v>6318.69</v>
      </c>
      <c r="M27" s="17">
        <f>+G27-L27</f>
        <v>18681.310000000001</v>
      </c>
    </row>
    <row r="28" spans="2:13" s="26" customFormat="1" ht="15" customHeight="1" x14ac:dyDescent="0.25">
      <c r="B28" s="21" t="s">
        <v>22</v>
      </c>
      <c r="C28" s="21"/>
      <c r="D28" s="22">
        <v>1</v>
      </c>
      <c r="E28" s="23">
        <v>25000</v>
      </c>
      <c r="F28" s="24">
        <v>0</v>
      </c>
      <c r="G28" s="32">
        <v>25000</v>
      </c>
      <c r="H28" s="32">
        <v>717.5</v>
      </c>
      <c r="I28" s="32">
        <v>4841.1899999999996</v>
      </c>
      <c r="J28" s="32">
        <v>760</v>
      </c>
      <c r="K28" s="25">
        <v>0</v>
      </c>
      <c r="L28" s="32">
        <f>+H28+I28+J28</f>
        <v>6318.69</v>
      </c>
      <c r="M28" s="32">
        <f>+G28-L28</f>
        <v>18681.310000000001</v>
      </c>
    </row>
    <row r="29" spans="2:13" s="26" customFormat="1" ht="15" customHeight="1" x14ac:dyDescent="0.25">
      <c r="B29" s="21"/>
      <c r="C29" s="21"/>
      <c r="D29" s="22"/>
      <c r="E29" s="23"/>
      <c r="F29" s="24"/>
      <c r="G29" s="32"/>
      <c r="H29" s="32"/>
      <c r="I29" s="32"/>
      <c r="J29" s="32"/>
      <c r="K29" s="25"/>
      <c r="L29" s="32"/>
      <c r="M29" s="32"/>
    </row>
    <row r="30" spans="2:13" s="26" customFormat="1" ht="30.75" customHeight="1" x14ac:dyDescent="0.25">
      <c r="B30" s="33" t="s">
        <v>33</v>
      </c>
      <c r="C30" s="21"/>
      <c r="D30" s="22"/>
      <c r="E30" s="23"/>
      <c r="F30" s="24"/>
      <c r="G30" s="32"/>
      <c r="H30" s="32"/>
      <c r="I30" s="32"/>
      <c r="J30" s="32"/>
      <c r="K30" s="25"/>
      <c r="L30" s="32"/>
      <c r="M30" s="32"/>
    </row>
    <row r="31" spans="2:13" s="26" customFormat="1" ht="32.25" customHeight="1" x14ac:dyDescent="0.25">
      <c r="B31" s="15" t="s">
        <v>34</v>
      </c>
      <c r="C31" s="37" t="s">
        <v>25</v>
      </c>
      <c r="D31" s="16" t="s">
        <v>35</v>
      </c>
      <c r="E31" s="17">
        <v>20000</v>
      </c>
      <c r="F31" s="18">
        <v>0</v>
      </c>
      <c r="G31" s="19">
        <v>20000</v>
      </c>
      <c r="H31" s="19">
        <v>574</v>
      </c>
      <c r="I31" s="19">
        <v>4704.5</v>
      </c>
      <c r="J31" s="19">
        <v>608</v>
      </c>
      <c r="K31" s="20">
        <v>0</v>
      </c>
      <c r="L31" s="19">
        <f>SUM(H31:K31)</f>
        <v>5886.5</v>
      </c>
      <c r="M31" s="19">
        <f>+E31-L31</f>
        <v>14113.5</v>
      </c>
    </row>
    <row r="32" spans="2:13" s="26" customFormat="1" ht="15" customHeight="1" x14ac:dyDescent="0.25">
      <c r="B32" s="21" t="s">
        <v>22</v>
      </c>
      <c r="C32" s="21"/>
      <c r="D32" s="22">
        <v>1</v>
      </c>
      <c r="E32" s="23">
        <v>20000</v>
      </c>
      <c r="F32" s="24">
        <v>0</v>
      </c>
      <c r="G32" s="32">
        <v>20000</v>
      </c>
      <c r="H32" s="32">
        <v>574</v>
      </c>
      <c r="I32" s="32">
        <v>4704.5</v>
      </c>
      <c r="J32" s="32">
        <v>608</v>
      </c>
      <c r="K32" s="25">
        <v>0</v>
      </c>
      <c r="L32" s="32">
        <f>SUM(H32:K32)</f>
        <v>5886.5</v>
      </c>
      <c r="M32" s="32">
        <f>+E32-L32</f>
        <v>14113.5</v>
      </c>
    </row>
    <row r="33" spans="2:13" s="26" customFormat="1" ht="15" customHeight="1" x14ac:dyDescent="0.25">
      <c r="B33" s="21"/>
      <c r="C33" s="21"/>
      <c r="D33" s="22"/>
      <c r="E33" s="23"/>
      <c r="F33" s="24"/>
      <c r="G33" s="32"/>
      <c r="H33" s="32"/>
      <c r="I33" s="32"/>
      <c r="J33" s="32"/>
      <c r="K33" s="25"/>
      <c r="L33" s="32"/>
      <c r="M33" s="32"/>
    </row>
    <row r="34" spans="2:13" s="26" customFormat="1" ht="15" customHeight="1" x14ac:dyDescent="0.25">
      <c r="B34" s="38" t="s">
        <v>36</v>
      </c>
      <c r="C34" s="39"/>
      <c r="D34" s="40"/>
      <c r="E34" s="17"/>
      <c r="F34" s="18"/>
      <c r="G34" s="19"/>
      <c r="H34" s="19"/>
      <c r="I34" s="19"/>
      <c r="J34" s="19"/>
      <c r="K34" s="20"/>
      <c r="L34" s="19"/>
      <c r="M34" s="19"/>
    </row>
    <row r="35" spans="2:13" s="26" customFormat="1" ht="15" customHeight="1" x14ac:dyDescent="0.25">
      <c r="B35" s="41" t="s">
        <v>37</v>
      </c>
      <c r="C35" s="39" t="s">
        <v>20</v>
      </c>
      <c r="D35" s="40" t="s">
        <v>38</v>
      </c>
      <c r="E35" s="17">
        <v>45000</v>
      </c>
      <c r="F35" s="18">
        <v>0</v>
      </c>
      <c r="G35" s="19">
        <v>45000</v>
      </c>
      <c r="H35" s="19">
        <v>1291.5</v>
      </c>
      <c r="I35" s="19">
        <v>9545.69</v>
      </c>
      <c r="J35" s="19">
        <v>1368</v>
      </c>
      <c r="K35" s="20">
        <v>0</v>
      </c>
      <c r="L35" s="19">
        <v>12205.19</v>
      </c>
      <c r="M35" s="19">
        <v>32794.81</v>
      </c>
    </row>
    <row r="36" spans="2:13" s="26" customFormat="1" ht="15" customHeight="1" x14ac:dyDescent="0.25">
      <c r="B36" s="41"/>
      <c r="C36" s="39"/>
      <c r="D36" s="42">
        <v>1</v>
      </c>
      <c r="E36" s="23">
        <v>45000</v>
      </c>
      <c r="F36" s="24">
        <v>0</v>
      </c>
      <c r="G36" s="32">
        <v>45000</v>
      </c>
      <c r="H36" s="32">
        <v>1291.5</v>
      </c>
      <c r="I36" s="32">
        <v>9545.69</v>
      </c>
      <c r="J36" s="32">
        <v>1368</v>
      </c>
      <c r="K36" s="25">
        <v>0</v>
      </c>
      <c r="L36" s="32">
        <v>12205.19</v>
      </c>
      <c r="M36" s="32">
        <v>32794.81</v>
      </c>
    </row>
    <row r="37" spans="2:13" s="26" customFormat="1" ht="15" customHeight="1" x14ac:dyDescent="0.25">
      <c r="B37" s="38" t="s">
        <v>39</v>
      </c>
      <c r="C37" s="39"/>
      <c r="D37" s="42"/>
      <c r="E37" s="23"/>
      <c r="F37" s="24"/>
      <c r="G37" s="32"/>
      <c r="H37" s="32"/>
      <c r="I37" s="32"/>
      <c r="J37" s="32"/>
      <c r="K37" s="25"/>
      <c r="L37" s="32"/>
      <c r="M37" s="32"/>
    </row>
    <row r="38" spans="2:13" s="26" customFormat="1" ht="15" customHeight="1" x14ac:dyDescent="0.25">
      <c r="B38" s="41" t="s">
        <v>40</v>
      </c>
      <c r="C38" s="39" t="s">
        <v>25</v>
      </c>
      <c r="D38" s="40" t="s">
        <v>41</v>
      </c>
      <c r="E38" s="17">
        <v>11500</v>
      </c>
      <c r="F38" s="18">
        <v>0</v>
      </c>
      <c r="G38" s="19">
        <v>11500</v>
      </c>
      <c r="H38" s="19">
        <v>330.05</v>
      </c>
      <c r="I38" s="19">
        <v>1623.06</v>
      </c>
      <c r="J38" s="19">
        <v>349.6</v>
      </c>
      <c r="K38" s="20">
        <v>0</v>
      </c>
      <c r="L38" s="19">
        <v>2302.71</v>
      </c>
      <c r="M38" s="19">
        <f>+G38-L38</f>
        <v>9197.2900000000009</v>
      </c>
    </row>
    <row r="39" spans="2:13" s="26" customFormat="1" ht="15" customHeight="1" x14ac:dyDescent="0.25">
      <c r="B39" s="41"/>
      <c r="C39" s="39"/>
      <c r="D39" s="42">
        <v>1</v>
      </c>
      <c r="E39" s="23">
        <v>11500</v>
      </c>
      <c r="F39" s="24">
        <v>0</v>
      </c>
      <c r="G39" s="32">
        <v>11500</v>
      </c>
      <c r="H39" s="32">
        <v>330.05</v>
      </c>
      <c r="I39" s="32">
        <v>1623.06</v>
      </c>
      <c r="J39" s="32">
        <v>349.6</v>
      </c>
      <c r="K39" s="25">
        <v>0</v>
      </c>
      <c r="L39" s="32">
        <v>2302.71</v>
      </c>
      <c r="M39" s="32">
        <f>SUM(M38)</f>
        <v>9197.2900000000009</v>
      </c>
    </row>
    <row r="40" spans="2:13" s="26" customFormat="1" ht="15" customHeight="1" x14ac:dyDescent="0.25">
      <c r="B40" s="21"/>
      <c r="C40" s="21"/>
      <c r="D40" s="22"/>
      <c r="E40" s="23"/>
      <c r="F40" s="24"/>
      <c r="G40" s="32"/>
      <c r="H40" s="32"/>
      <c r="I40" s="32"/>
      <c r="J40" s="32"/>
      <c r="K40" s="25"/>
      <c r="L40" s="32"/>
      <c r="M40" s="32"/>
    </row>
    <row r="41" spans="2:13" ht="15" customHeight="1" x14ac:dyDescent="0.25">
      <c r="B41" s="43" t="s">
        <v>42</v>
      </c>
      <c r="C41" s="44"/>
      <c r="D41" s="45">
        <f>+D16+D20+D28+D36+D39+D32+D24</f>
        <v>7</v>
      </c>
      <c r="E41" s="46">
        <f>+E16+E20+E24+E28+E32+E36+E39</f>
        <v>196500</v>
      </c>
      <c r="F41" s="47">
        <v>0</v>
      </c>
      <c r="G41" s="46">
        <f t="shared" ref="G41:L41" si="3">+G16+G20+G24+G28+G32+G36+G39</f>
        <v>196500</v>
      </c>
      <c r="H41" s="46">
        <f t="shared" si="3"/>
        <v>5639.55</v>
      </c>
      <c r="I41" s="46">
        <f t="shared" si="3"/>
        <v>43060.81</v>
      </c>
      <c r="J41" s="46">
        <f t="shared" si="3"/>
        <v>5973.6</v>
      </c>
      <c r="K41" s="48">
        <v>0</v>
      </c>
      <c r="L41" s="46">
        <f t="shared" si="3"/>
        <v>54673.96</v>
      </c>
      <c r="M41" s="46">
        <f>+M16+M20+M24+M28+M32+M36+M39</f>
        <v>141826.04</v>
      </c>
    </row>
    <row r="46" spans="2:13" ht="9.75" customHeight="1" x14ac:dyDescent="0.25"/>
    <row r="47" spans="2:13" hidden="1" x14ac:dyDescent="0.25"/>
    <row r="53" spans="2:13" ht="38.25" customHeight="1" x14ac:dyDescent="0.25">
      <c r="B53" s="49"/>
      <c r="C53" s="49"/>
      <c r="D53" s="50"/>
      <c r="E53" s="51"/>
      <c r="F53" s="52"/>
      <c r="G53" s="53" t="s">
        <v>43</v>
      </c>
      <c r="H53" s="53"/>
      <c r="I53" s="53"/>
      <c r="J53" s="53"/>
      <c r="K53" s="53"/>
      <c r="L53" s="53"/>
      <c r="M53" s="51"/>
    </row>
    <row r="54" spans="2:13" x14ac:dyDescent="0.25">
      <c r="B54" s="54" t="s">
        <v>44</v>
      </c>
      <c r="C54" s="55"/>
      <c r="D54" s="56"/>
      <c r="E54" s="57"/>
      <c r="F54" s="57"/>
      <c r="G54" s="58" t="s">
        <v>45</v>
      </c>
      <c r="H54" s="58"/>
      <c r="I54" s="58"/>
      <c r="J54" s="58"/>
      <c r="K54" s="58"/>
      <c r="L54" s="58"/>
      <c r="M54" s="59"/>
    </row>
    <row r="55" spans="2:13" x14ac:dyDescent="0.25">
      <c r="B55" s="49" t="s">
        <v>46</v>
      </c>
      <c r="C55" s="49"/>
      <c r="D55" s="57"/>
      <c r="E55" s="57"/>
      <c r="F55" s="60"/>
      <c r="G55" s="61" t="s">
        <v>47</v>
      </c>
      <c r="H55" s="61"/>
      <c r="I55" s="61"/>
      <c r="J55" s="61"/>
      <c r="K55" s="61"/>
      <c r="L55" s="61"/>
      <c r="M55" s="57"/>
    </row>
    <row r="56" spans="2:13" x14ac:dyDescent="0.25">
      <c r="B56" s="55"/>
      <c r="C56" s="55"/>
      <c r="D56" s="62"/>
      <c r="E56" s="63"/>
      <c r="F56" s="60"/>
      <c r="G56" s="57"/>
      <c r="H56" s="64"/>
      <c r="I56" s="64"/>
      <c r="J56" s="64"/>
      <c r="K56" s="64"/>
      <c r="L56" s="64"/>
      <c r="M56" s="64"/>
    </row>
    <row r="57" spans="2:13" x14ac:dyDescent="0.25">
      <c r="B57" s="3"/>
      <c r="C57" s="3"/>
      <c r="D57" s="14"/>
      <c r="E57" s="65"/>
      <c r="F57" s="2"/>
      <c r="G57" s="2"/>
      <c r="H57" s="2"/>
      <c r="I57" s="2"/>
      <c r="J57" s="2"/>
      <c r="K57" s="66"/>
      <c r="L57" s="66"/>
      <c r="M57" s="14"/>
    </row>
    <row r="58" spans="2:13" ht="63.75" customHeight="1" x14ac:dyDescent="0.25">
      <c r="E58" t="s">
        <v>48</v>
      </c>
    </row>
    <row r="62" spans="2:13" ht="12" customHeight="1" x14ac:dyDescent="0.25"/>
    <row r="63" spans="2:13" hidden="1" x14ac:dyDescent="0.25"/>
    <row r="64" spans="2:13" hidden="1" x14ac:dyDescent="0.25"/>
    <row r="65" ht="3" hidden="1" customHeight="1" x14ac:dyDescent="0.25"/>
    <row r="66" hidden="1" x14ac:dyDescent="0.25"/>
    <row r="67" hidden="1" x14ac:dyDescent="0.25"/>
  </sheetData>
  <mergeCells count="21">
    <mergeCell ref="G53:L53"/>
    <mergeCell ref="G54:L54"/>
    <mergeCell ref="G55:L55"/>
    <mergeCell ref="H56:M56"/>
    <mergeCell ref="F57:J57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95" right="0.12" top="0.74803149606299213" bottom="0.74803149606299213" header="0.31496062992125984" footer="0.31496062992125984"/>
  <pageSetup scale="49" orientation="landscape" r:id="rId1"/>
  <rowBreaks count="1" manualBreakCount="1">
    <brk id="6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MAYO 2025</vt:lpstr>
      <vt:lpstr>'NOMINA SUPLENCIA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2025-05-26T17:30:37Z</dcterms:created>
  <dcterms:modified xsi:type="dcterms:W3CDTF">2025-05-26T17:31:13Z</dcterms:modified>
</cp:coreProperties>
</file>