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25183277-7C57-4C7C-A552-683A0E5BF3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UXILIAR DE INVENTARIO GENE (2)" sheetId="7" r:id="rId1"/>
  </sheets>
  <externalReferences>
    <externalReference r:id="rId2"/>
  </externalReferences>
  <definedNames>
    <definedName name="_xlnm._FilterDatabase" localSheetId="0" hidden="1">'AUXILIAR DE INVENTARIO GENE (2)'!$A$17:$J$183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2" i="7" l="1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F164" i="7"/>
  <c r="I163" i="7"/>
  <c r="I162" i="7"/>
  <c r="I161" i="7"/>
  <c r="I160" i="7"/>
  <c r="I159" i="7"/>
  <c r="I158" i="7"/>
  <c r="I157" i="7"/>
  <c r="I156" i="7"/>
  <c r="I155" i="7"/>
  <c r="I154" i="7"/>
  <c r="H153" i="7"/>
  <c r="G153" i="7"/>
  <c r="F153" i="7"/>
  <c r="I152" i="7"/>
  <c r="H151" i="7"/>
  <c r="I151" i="7" s="1"/>
  <c r="G151" i="7"/>
  <c r="F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H133" i="7"/>
  <c r="I133" i="7" s="1"/>
  <c r="F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H113" i="7"/>
  <c r="G113" i="7"/>
  <c r="F113" i="7"/>
  <c r="I112" i="7"/>
  <c r="I111" i="7"/>
  <c r="I110" i="7"/>
  <c r="I109" i="7"/>
  <c r="I108" i="7"/>
  <c r="I107" i="7"/>
  <c r="I106" i="7"/>
  <c r="I105" i="7"/>
  <c r="H104" i="7"/>
  <c r="G104" i="7"/>
  <c r="H103" i="7"/>
  <c r="I103" i="7" s="1"/>
  <c r="H102" i="7"/>
  <c r="G102" i="7"/>
  <c r="I101" i="7"/>
  <c r="I100" i="7"/>
  <c r="I99" i="7"/>
  <c r="H98" i="7"/>
  <c r="I98" i="7" s="1"/>
  <c r="F98" i="7"/>
  <c r="H97" i="7"/>
  <c r="G97" i="7"/>
  <c r="F97" i="7"/>
  <c r="H96" i="7"/>
  <c r="G96" i="7"/>
  <c r="F96" i="7"/>
  <c r="H95" i="7"/>
  <c r="G95" i="7"/>
  <c r="I95" i="7" s="1"/>
  <c r="F95" i="7"/>
  <c r="H94" i="7"/>
  <c r="I94" i="7" s="1"/>
  <c r="G94" i="7"/>
  <c r="F94" i="7"/>
  <c r="H93" i="7"/>
  <c r="G93" i="7"/>
  <c r="I93" i="7" s="1"/>
  <c r="F93" i="7"/>
  <c r="H92" i="7"/>
  <c r="G92" i="7"/>
  <c r="F92" i="7"/>
  <c r="H91" i="7"/>
  <c r="I91" i="7" s="1"/>
  <c r="F91" i="7"/>
  <c r="I90" i="7"/>
  <c r="I89" i="7"/>
  <c r="I88" i="7"/>
  <c r="I87" i="7"/>
  <c r="I86" i="7"/>
  <c r="I85" i="7"/>
  <c r="I84" i="7"/>
  <c r="H83" i="7"/>
  <c r="G83" i="7"/>
  <c r="H82" i="7"/>
  <c r="I82" i="7" s="1"/>
  <c r="H81" i="7"/>
  <c r="I81" i="7" s="1"/>
  <c r="H80" i="7"/>
  <c r="G80" i="7"/>
  <c r="I80" i="7" s="1"/>
  <c r="I79" i="7"/>
  <c r="I78" i="7"/>
  <c r="I77" i="7"/>
  <c r="H76" i="7"/>
  <c r="G76" i="7"/>
  <c r="H75" i="7"/>
  <c r="I75" i="7" s="1"/>
  <c r="H74" i="7"/>
  <c r="G74" i="7"/>
  <c r="I74" i="7" s="1"/>
  <c r="H73" i="7"/>
  <c r="G73" i="7"/>
  <c r="F73" i="7"/>
  <c r="I72" i="7"/>
  <c r="I71" i="7"/>
  <c r="I70" i="7"/>
  <c r="I69" i="7"/>
  <c r="I68" i="7"/>
  <c r="I67" i="7"/>
  <c r="I66" i="7"/>
  <c r="I65" i="7"/>
  <c r="H64" i="7"/>
  <c r="I64" i="7" s="1"/>
  <c r="F64" i="7"/>
  <c r="I63" i="7"/>
  <c r="H62" i="7"/>
  <c r="G62" i="7"/>
  <c r="F62" i="7"/>
  <c r="I61" i="7"/>
  <c r="I60" i="7"/>
  <c r="H59" i="7"/>
  <c r="G59" i="7"/>
  <c r="I59" i="7" s="1"/>
  <c r="F59" i="7"/>
  <c r="H58" i="7"/>
  <c r="G58" i="7"/>
  <c r="F58" i="7"/>
  <c r="H57" i="7"/>
  <c r="I57" i="7" s="1"/>
  <c r="F57" i="7"/>
  <c r="I56" i="7"/>
  <c r="I55" i="7"/>
  <c r="I54" i="7"/>
  <c r="I53" i="7"/>
  <c r="I52" i="7"/>
  <c r="I51" i="7"/>
  <c r="I50" i="7"/>
  <c r="I49" i="7"/>
  <c r="I48" i="7"/>
  <c r="I47" i="7"/>
  <c r="I46" i="7"/>
  <c r="I45" i="7"/>
  <c r="H44" i="7"/>
  <c r="G44" i="7"/>
  <c r="F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H27" i="7"/>
  <c r="G27" i="7"/>
  <c r="I26" i="7"/>
  <c r="I25" i="7"/>
  <c r="G24" i="7"/>
  <c r="I24" i="7" s="1"/>
  <c r="F24" i="7"/>
  <c r="I23" i="7"/>
  <c r="F23" i="7"/>
  <c r="H22" i="7"/>
  <c r="I22" i="7" s="1"/>
  <c r="F22" i="7"/>
  <c r="I21" i="7"/>
  <c r="I20" i="7"/>
  <c r="I19" i="7"/>
  <c r="I18" i="7"/>
  <c r="I17" i="7"/>
  <c r="F17" i="7"/>
  <c r="I113" i="7" l="1"/>
  <c r="I27" i="7"/>
  <c r="I83" i="7"/>
  <c r="I92" i="7"/>
  <c r="I96" i="7"/>
  <c r="I153" i="7"/>
  <c r="I97" i="7"/>
  <c r="I44" i="7"/>
  <c r="I183" i="7" s="1"/>
  <c r="I102" i="7"/>
  <c r="I104" i="7"/>
  <c r="I62" i="7"/>
  <c r="I76" i="7"/>
  <c r="I58" i="7"/>
  <c r="I73" i="7"/>
</calcChain>
</file>

<file path=xl/sharedStrings.xml><?xml version="1.0" encoding="utf-8"?>
<sst xmlns="http://schemas.openxmlformats.org/spreadsheetml/2006/main" count="689" uniqueCount="414">
  <si>
    <t>TOTAL GENERAL</t>
  </si>
  <si>
    <t>CREMORA EN POTE</t>
  </si>
  <si>
    <t>GUANTES DE PLASTICO MANOS SUAVES</t>
  </si>
  <si>
    <t>GUANTES PLASTICOS MANOS FUERTES</t>
  </si>
  <si>
    <t>FRASCOS GEL PARA MANOS 10 ONZ.</t>
  </si>
  <si>
    <t>CODIGO DEL ARTICULO</t>
  </si>
  <si>
    <t xml:space="preserve">DESCRIPCION </t>
  </si>
  <si>
    <t>SAS-03.26</t>
  </si>
  <si>
    <t>SAS-03.27</t>
  </si>
  <si>
    <t>SAS-03.28</t>
  </si>
  <si>
    <t>SAS-03.13</t>
  </si>
  <si>
    <t>SAS-03.19</t>
  </si>
  <si>
    <t>SAS-03.10</t>
  </si>
  <si>
    <t>SAS-03.18</t>
  </si>
  <si>
    <t>SAS-03.01</t>
  </si>
  <si>
    <t>SAS-03.02</t>
  </si>
  <si>
    <t>SAS-03.37</t>
  </si>
  <si>
    <t>SAS-03.11</t>
  </si>
  <si>
    <t>SAS-03.30</t>
  </si>
  <si>
    <t>SAS-03.35</t>
  </si>
  <si>
    <t>SAS-03.34</t>
  </si>
  <si>
    <t>SAS-03.17</t>
  </si>
  <si>
    <t>SAS-04.07</t>
  </si>
  <si>
    <t>SAS-03.08</t>
  </si>
  <si>
    <t>SAS-03.09</t>
  </si>
  <si>
    <t>SAS-03.07</t>
  </si>
  <si>
    <t>SAS-03.21</t>
  </si>
  <si>
    <t>SAS-03.05</t>
  </si>
  <si>
    <t>SAS-03.43</t>
  </si>
  <si>
    <t>SAS-03.31</t>
  </si>
  <si>
    <t>SAS-03.24</t>
  </si>
  <si>
    <t>SAS-04.05</t>
  </si>
  <si>
    <t>SAS-04.08</t>
  </si>
  <si>
    <t>SAS-03.06</t>
  </si>
  <si>
    <t>SAS-04.11</t>
  </si>
  <si>
    <t>COSTO UNITARIO</t>
  </si>
  <si>
    <t xml:space="preserve">UNIDAD DE MEDIDA </t>
  </si>
  <si>
    <t xml:space="preserve">CANTIDAD </t>
  </si>
  <si>
    <t xml:space="preserve">MONTO TOTAL </t>
  </si>
  <si>
    <t xml:space="preserve">OFICINA NACIONAL DE EVALUACION SISMICA Y VULNERABILIDAD DE INFRAESTRUCTURA Y EDIFICACIONES </t>
  </si>
  <si>
    <t>BORRADORES DE PIZARRA</t>
  </si>
  <si>
    <t>SAS-02.73</t>
  </si>
  <si>
    <t>CARPETAS DE VINIL DE 1 PUL.</t>
  </si>
  <si>
    <t>SAS-02.72</t>
  </si>
  <si>
    <t>CARPETAS DE VINIL DE 2 PUL.</t>
  </si>
  <si>
    <t>CARPETAS DE VINIL DE 3 PUL.</t>
  </si>
  <si>
    <t>SAS-02.70</t>
  </si>
  <si>
    <t>CARPETAS DE VINIL DE 4 PUL.</t>
  </si>
  <si>
    <t>SAS-02.01.09</t>
  </si>
  <si>
    <t>CARTUCHO HP TINTA AMARILLA 711</t>
  </si>
  <si>
    <t>SAS-02.01.08</t>
  </si>
  <si>
    <t>CARTUCHO HP TINTA CYAN 711</t>
  </si>
  <si>
    <t>8</t>
  </si>
  <si>
    <t>SAS-02.01.07</t>
  </si>
  <si>
    <t>CARTUCHO HP TINTA MAGENTA 711</t>
  </si>
  <si>
    <t>SAS-02.01.06</t>
  </si>
  <si>
    <t>CARTUCHO HP TINTA NEGRA 711</t>
  </si>
  <si>
    <t>SAS-02.98</t>
  </si>
  <si>
    <t>CD EN BLANCO</t>
  </si>
  <si>
    <t>SAS-02.108</t>
  </si>
  <si>
    <t>CINTA ADHESIVA INVICIBLE 3/4</t>
  </si>
  <si>
    <t>SAS-02.34</t>
  </si>
  <si>
    <t>CLIPS BILLETERO O MARIPOSA 51 MM</t>
  </si>
  <si>
    <t>15</t>
  </si>
  <si>
    <t>SAS-02.90</t>
  </si>
  <si>
    <t>CLIPS MARIPOSA DE 19 MM</t>
  </si>
  <si>
    <t>CLIPS MARIPOSA DE 25 MM</t>
  </si>
  <si>
    <t>SAS-02.66</t>
  </si>
  <si>
    <t>SAS-02.33</t>
  </si>
  <si>
    <t>CLIPS MARIPOSA DE 32 MM</t>
  </si>
  <si>
    <t>SAS-02.29</t>
  </si>
  <si>
    <t>CLIPS METALICOS DE 33 MM</t>
  </si>
  <si>
    <t>SAS-02.30</t>
  </si>
  <si>
    <t>CLIPS METALICOS DE 50 MM</t>
  </si>
  <si>
    <t>SAS-02.35</t>
  </si>
  <si>
    <t>CORRECTOR LIQUIDO TIPO BROCHA</t>
  </si>
  <si>
    <t>SAS-02.37</t>
  </si>
  <si>
    <t>SAS-02.102</t>
  </si>
  <si>
    <t>SAS-02.78</t>
  </si>
  <si>
    <t>SAS-02.54</t>
  </si>
  <si>
    <t>SAS-02.55</t>
  </si>
  <si>
    <t>SAS-02.56</t>
  </si>
  <si>
    <t>5</t>
  </si>
  <si>
    <t>SAS-02.57</t>
  </si>
  <si>
    <t>SAS-02.52</t>
  </si>
  <si>
    <t>10</t>
  </si>
  <si>
    <t>SAS-02.19</t>
  </si>
  <si>
    <t>FELPA AZUL</t>
  </si>
  <si>
    <t>SAS-02.50</t>
  </si>
  <si>
    <t>SAS-02.47</t>
  </si>
  <si>
    <t>SAS-02.48</t>
  </si>
  <si>
    <t>SAS-02.44</t>
  </si>
  <si>
    <t>SAS-02.74</t>
  </si>
  <si>
    <t>CARPETAS DE VINIL DE 1 1/2 PUL.</t>
  </si>
  <si>
    <t>SAS-02.27</t>
  </si>
  <si>
    <t>GRAPAS 26/6</t>
  </si>
  <si>
    <t>SAS-02.77</t>
  </si>
  <si>
    <t>SAS-02.02</t>
  </si>
  <si>
    <t>SAS-02.03</t>
  </si>
  <si>
    <t>27</t>
  </si>
  <si>
    <t>14</t>
  </si>
  <si>
    <t>SAS-02.01</t>
  </si>
  <si>
    <t>SAS-02.63</t>
  </si>
  <si>
    <t>LIBRETAS RAYADAS 5X8</t>
  </si>
  <si>
    <t>SAS-02.62</t>
  </si>
  <si>
    <t>LIBRETAS RAYADAS 8 1/2X11</t>
  </si>
  <si>
    <t xml:space="preserve">LIBRO RECORD DE 500 PAG.   </t>
  </si>
  <si>
    <t>SAS-02.12</t>
  </si>
  <si>
    <t>SAS-02.10</t>
  </si>
  <si>
    <t>SAS-02.09</t>
  </si>
  <si>
    <t>MARCADORES FLORECENTES AMARILLO</t>
  </si>
  <si>
    <t>SAS-02.08</t>
  </si>
  <si>
    <t>SAS-02.07</t>
  </si>
  <si>
    <t>SAS-02.05</t>
  </si>
  <si>
    <t>MARCADORES FLORECENTES VERDE</t>
  </si>
  <si>
    <t>SAS-02.17</t>
  </si>
  <si>
    <t>MARCADORES PERMANENTES AZUL</t>
  </si>
  <si>
    <t>MARCADORES PERMANENTES NEGRO</t>
  </si>
  <si>
    <t>SAS-02.15</t>
  </si>
  <si>
    <t>MARCADORES PERMANENTES ROJO</t>
  </si>
  <si>
    <t>MARCADORES PERMANENTES VERDE</t>
  </si>
  <si>
    <t>SAS-02.39</t>
  </si>
  <si>
    <t>SAS-02.25</t>
  </si>
  <si>
    <t>POSTIC 3X3</t>
  </si>
  <si>
    <t>SAS-02.26</t>
  </si>
  <si>
    <t>POSTIC 3X5</t>
  </si>
  <si>
    <t>SAS-02.24</t>
  </si>
  <si>
    <t>POSTIC 2X3</t>
  </si>
  <si>
    <t>SAS-02.22</t>
  </si>
  <si>
    <t>REGLAS TRANSPARENTES DE 12 PULGAS</t>
  </si>
  <si>
    <t>SAS-02.113</t>
  </si>
  <si>
    <t>SAS-02.100</t>
  </si>
  <si>
    <t>SAS-02.23</t>
  </si>
  <si>
    <t>SACAPUNTA DE METAL</t>
  </si>
  <si>
    <t>SAS-02.85</t>
  </si>
  <si>
    <t>SAS-02.84</t>
  </si>
  <si>
    <t>SOBRES PARA CD Y DVD TRANSPARENTES</t>
  </si>
  <si>
    <t>SAS-02.01.18</t>
  </si>
  <si>
    <t>TINTA AMARILLA #664 PARA IMPRESORA EPSON L380</t>
  </si>
  <si>
    <t>SAS-02.01.04</t>
  </si>
  <si>
    <t>TINTA CYAN #664 PARA IMPRESORA EPSON L380</t>
  </si>
  <si>
    <t>TINTA MAGENTA #664 PARA IMPRESORA EPSON L380</t>
  </si>
  <si>
    <t>TONER HP 410A MAGENTA</t>
  </si>
  <si>
    <t>TONER HP 410A NEGRO</t>
  </si>
  <si>
    <t>SAS-02.01.17</t>
  </si>
  <si>
    <t>SAS-02.01.11</t>
  </si>
  <si>
    <t>TONER EPSON 504 MAGENTA PARA IMPRESORA EPSON 14150-11460</t>
  </si>
  <si>
    <t>TONER EPSON 504 NEGRO PARA IMPRESORA EPSON 14150-11460</t>
  </si>
  <si>
    <t>SAS-02.103</t>
  </si>
  <si>
    <t>CERA PARA CONTAR</t>
  </si>
  <si>
    <t>SAS-02.01.31</t>
  </si>
  <si>
    <t>TONER HP 410A CYAN</t>
  </si>
  <si>
    <t>SAS-02.51</t>
  </si>
  <si>
    <t>CINTA ADHESIVA INVISIBLE ANCHA</t>
  </si>
  <si>
    <t>MEMORIAS USB 64 GB</t>
  </si>
  <si>
    <t>SAS-02.46</t>
  </si>
  <si>
    <t>SAS-02.21</t>
  </si>
  <si>
    <t>GOMA DE BORRAR</t>
  </si>
  <si>
    <t>LIBRO RECORD DE  300 PAG.</t>
  </si>
  <si>
    <t>SAS-02.67</t>
  </si>
  <si>
    <t>MASCARILLAS QUIRURGICAS DESECHABLES</t>
  </si>
  <si>
    <t>TONER EPSON 504 CYAN PARA IMPRESORA EPSON 14150-11460</t>
  </si>
  <si>
    <t>SAS-02.01.13</t>
  </si>
  <si>
    <t>TONER EPSON 504 AMARILLO PARA IMPRESORA EPSON 14150-11460</t>
  </si>
  <si>
    <t>SEPARADORES DE CARPETAS DE 5 DIVISIONES DE 3 HOYOS 8 1/2 X 11.</t>
  </si>
  <si>
    <t>SAS-02.65</t>
  </si>
  <si>
    <t>ROLLOS DE PAPEL BOND DE PLOTER PREMIUN DE "24"</t>
  </si>
  <si>
    <t>SAS-02.06</t>
  </si>
  <si>
    <t>SAS-02.53</t>
  </si>
  <si>
    <t>SAS-02.68</t>
  </si>
  <si>
    <t>SAS-02.75</t>
  </si>
  <si>
    <t>BANDITAS ELASTICAS</t>
  </si>
  <si>
    <t>SAS-02.88</t>
  </si>
  <si>
    <t>TIJERAS</t>
  </si>
  <si>
    <t>SAS-02.01.124</t>
  </si>
  <si>
    <t>CASCOS PROTECTORES</t>
  </si>
  <si>
    <t>PERFORADORA DE 3 HOYOS</t>
  </si>
  <si>
    <t>SAS-02.99</t>
  </si>
  <si>
    <t>MONITOR PARA DOCUMENTOS</t>
  </si>
  <si>
    <t>SAS-02.01.66</t>
  </si>
  <si>
    <t xml:space="preserve">TINTA NEGRA HPGT 53 PARA IMPRESORA SMART TANK </t>
  </si>
  <si>
    <t>SAS-02.01.67</t>
  </si>
  <si>
    <t>TINTA CYAN HPGT 52 PARA IMPRESORA SMART TANK</t>
  </si>
  <si>
    <t>SAS-02.01.68</t>
  </si>
  <si>
    <t>TINTA MAGENTA HPGT 52 PARA IMPRESORA SMART TANK</t>
  </si>
  <si>
    <t>SAS-02.01.69</t>
  </si>
  <si>
    <t>TINTA AMARILLA HPGT 52 PARA IMPRESORA SMART TANK</t>
  </si>
  <si>
    <t>CINTA PARA IMPRESORA ZEBRA ZC300</t>
  </si>
  <si>
    <t xml:space="preserve">    ONESVIE</t>
  </si>
  <si>
    <t>SAS-02.230</t>
  </si>
  <si>
    <t xml:space="preserve">CHINCHETAS </t>
  </si>
  <si>
    <t>SAS-02.01.142</t>
  </si>
  <si>
    <t>SAS-02.01.129</t>
  </si>
  <si>
    <t>SAS-02.01.130</t>
  </si>
  <si>
    <t>SAS-02.01.131</t>
  </si>
  <si>
    <t>BANDERITAS PARA FIRMA</t>
  </si>
  <si>
    <t>ESPIRALES PARA ENCUADERNAR 10 MM</t>
  </si>
  <si>
    <t>SACA GRAPA</t>
  </si>
  <si>
    <t>TONER HP 414A NEGRO</t>
  </si>
  <si>
    <t>TONER HP 414A MAGENTA</t>
  </si>
  <si>
    <t>TONER HP 414A CYAN</t>
  </si>
  <si>
    <t>TONER HP 414A AMARILLO</t>
  </si>
  <si>
    <t>TONER XEROX AMARILLO</t>
  </si>
  <si>
    <t>TONER XEROX CYAN</t>
  </si>
  <si>
    <t>TONER XEROX NEGRO</t>
  </si>
  <si>
    <t>TONER XEROX MAGENTA</t>
  </si>
  <si>
    <t>CABEZAL DE IMPRESIÓN NEGRO 6ZA17AE</t>
  </si>
  <si>
    <t>SAS-02.01.164</t>
  </si>
  <si>
    <t>SAS-02.01.165</t>
  </si>
  <si>
    <t>CABEZAL DE IMPRESIÓN NEGRO 3YP17AL TRICOLOR</t>
  </si>
  <si>
    <t>SAS-02.01.126</t>
  </si>
  <si>
    <t xml:space="preserve">SAS-02.32 </t>
  </si>
  <si>
    <t>SAS-02.59</t>
  </si>
  <si>
    <t xml:space="preserve">SAS-02.50 </t>
  </si>
  <si>
    <t xml:space="preserve">SAS-02.14 </t>
  </si>
  <si>
    <t xml:space="preserve">SAS-02.95 </t>
  </si>
  <si>
    <t>SAS-02-65</t>
  </si>
  <si>
    <t>SAS-02.01.19</t>
  </si>
  <si>
    <t xml:space="preserve">SAS-02.49 </t>
  </si>
  <si>
    <t>SAS-02.105</t>
  </si>
  <si>
    <t xml:space="preserve">SAS-02.01.03 </t>
  </si>
  <si>
    <t>SAS- 02.01.12</t>
  </si>
  <si>
    <t>SAS.02.01.15</t>
  </si>
  <si>
    <t>SAS.02.01.14</t>
  </si>
  <si>
    <t>SAS.02.01.74</t>
  </si>
  <si>
    <t>SAS.02.01.75</t>
  </si>
  <si>
    <t>SAS.02.01.76</t>
  </si>
  <si>
    <t>SAS.02.01.77</t>
  </si>
  <si>
    <t>SAS.02.01.114</t>
  </si>
  <si>
    <t>SAS.02.01.115</t>
  </si>
  <si>
    <t>SAS.02.01.116</t>
  </si>
  <si>
    <t>SAS.02.01.117</t>
  </si>
  <si>
    <t>SAS-02.01.163</t>
  </si>
  <si>
    <t>SAS-02.01.151</t>
  </si>
  <si>
    <t>unidad</t>
  </si>
  <si>
    <t>paquete</t>
  </si>
  <si>
    <t>caja</t>
  </si>
  <si>
    <t>GALONES DE CLORO</t>
  </si>
  <si>
    <t>AMBIENTADOR EN AEROSOL</t>
  </si>
  <si>
    <t>BRILLO DE METAL (unidad)</t>
  </si>
  <si>
    <t>SAS-03.49</t>
  </si>
  <si>
    <t>CUBETAS PARA TRAPEAR</t>
  </si>
  <si>
    <t>SAS-03.36</t>
  </si>
  <si>
    <t>SUAPERS</t>
  </si>
  <si>
    <t>GALONES DE DESINFECTANTES (unidad)</t>
  </si>
  <si>
    <t>GALONES DE ALCOHOL ISOPRILICO</t>
  </si>
  <si>
    <t>GALONES DE JABON LIQUIDO DE MANOS (unidad)</t>
  </si>
  <si>
    <t>GALONES DE LIMPIA CRISTALES (UNIDAD)</t>
  </si>
  <si>
    <t>SAS-03.51</t>
  </si>
  <si>
    <t>GALONES DE LIMPIADOR PROFUNDO DE BAÑO</t>
  </si>
  <si>
    <t>GALONES DE JABON LIQUIDO LAVA PLATOS (unidad)</t>
  </si>
  <si>
    <t>SAS-04.26</t>
  </si>
  <si>
    <t>LIMPIADOR DE MADERA</t>
  </si>
  <si>
    <t>PALAS DE RECOGER BASURAS (unidad)</t>
  </si>
  <si>
    <t>SAS-01.26</t>
  </si>
  <si>
    <t>EXTINTOR CO2 5 LIBRAS</t>
  </si>
  <si>
    <t>SAS-02.153</t>
  </si>
  <si>
    <t>DISPENSADOR PARA PAPEL DE BAÑO</t>
  </si>
  <si>
    <t>TOALLA DE COCINA EN MICROFIBRA (unidad)</t>
  </si>
  <si>
    <t>VASOS DESECHABLES DE 10 ONZAS (50/1)</t>
  </si>
  <si>
    <t>AUDIFONO</t>
  </si>
  <si>
    <t>CUBIERTA PARA ENCUADERNAR AZUL (50/1)</t>
  </si>
  <si>
    <t>CUBIERTA PARA ENCUADERNAR CLEAR (50/1)</t>
  </si>
  <si>
    <t>DVD EN BLANCO CON CARATULA</t>
  </si>
  <si>
    <t xml:space="preserve">ESPIRALES PARA ENCUADERNAR 12MM </t>
  </si>
  <si>
    <t xml:space="preserve">ESPIRALES PARA ENCUADERNAR 16MM </t>
  </si>
  <si>
    <t xml:space="preserve">ESPIRALES PARA ENCUADERNAR 19MM </t>
  </si>
  <si>
    <t xml:space="preserve">ESPIRALES PARA ENCUADERNAR 25MM </t>
  </si>
  <si>
    <t xml:space="preserve">ESPIRALES PARA ENCUADERNAR 35MM </t>
  </si>
  <si>
    <t xml:space="preserve">ESPIRALES PARA ENCUADERNAR 8MM </t>
  </si>
  <si>
    <t>ESPIRALES PARA ENCUADERNAR 6MM</t>
  </si>
  <si>
    <t xml:space="preserve">FOLDERS 8 1/2 X11 DE 2 BOLSILLOS </t>
  </si>
  <si>
    <t xml:space="preserve">FOLDERS COLGANTE 8 1/2 X11 </t>
  </si>
  <si>
    <t xml:space="preserve">FOLDERS COLGANTE 8 1/2 X14 </t>
  </si>
  <si>
    <t xml:space="preserve">FOLDERS MANILA 8 1/2 X 11  </t>
  </si>
  <si>
    <t>GRAPADORA</t>
  </si>
  <si>
    <t>LAPICEROS AZUL (12/1)</t>
  </si>
  <si>
    <t>LAPICEROS NEGROS (12/1)</t>
  </si>
  <si>
    <t>LAPICEROS ROJOS (12/1)</t>
  </si>
  <si>
    <t>LAPIZ DE CARBON (12/1)</t>
  </si>
  <si>
    <t>MARCADOR PERMANENTE AMARILLO (12/1)</t>
  </si>
  <si>
    <t>MARCADORES DE PIZARRA AZUL (12/1)</t>
  </si>
  <si>
    <t>MARCADORES DE PIZARRA NEGRO (12/1)</t>
  </si>
  <si>
    <t>MARCADORES DE PIZARRA ROJO  (12/1)</t>
  </si>
  <si>
    <t>MARCADORES DE PIZARRA VERDE (12/1)</t>
  </si>
  <si>
    <t>MARCADORES FLORECENTES AZUL (12/1)</t>
  </si>
  <si>
    <t>MARCADORES FLORECENTES MAMEI (12/1)</t>
  </si>
  <si>
    <t>MARCADORES FLORECENTES ROSADO (12/1)</t>
  </si>
  <si>
    <t xml:space="preserve">MOUSE </t>
  </si>
  <si>
    <t>RESMA DE PAPEL BON 8 1/ 2x 11</t>
  </si>
  <si>
    <t>RESMA DE PAPEL BON 8 1/ 2x 14</t>
  </si>
  <si>
    <t xml:space="preserve">SOBRES DE MANILA  10X13  </t>
  </si>
  <si>
    <t>TABLA DE MADERA CON SUJETADOR</t>
  </si>
  <si>
    <t>TECLADO</t>
  </si>
  <si>
    <t>TONER HP 410 AMARILLO</t>
  </si>
  <si>
    <t>CARTUCHO HP TINTA NEGRA 712</t>
  </si>
  <si>
    <t>CARTUCHO HP TINTA MAGENTA 712</t>
  </si>
  <si>
    <t>CARTUCHO HP TINTA CYAN 712</t>
  </si>
  <si>
    <t>CARTUCHO HP TINTA AMARILLA 712</t>
  </si>
  <si>
    <t>MOCHILA PARA LAPTOP</t>
  </si>
  <si>
    <t>1</t>
  </si>
  <si>
    <t>4</t>
  </si>
  <si>
    <t>16</t>
  </si>
  <si>
    <t>7</t>
  </si>
  <si>
    <t>100</t>
  </si>
  <si>
    <t>65</t>
  </si>
  <si>
    <t>17</t>
  </si>
  <si>
    <t>85</t>
  </si>
  <si>
    <t>45</t>
  </si>
  <si>
    <t>35</t>
  </si>
  <si>
    <t>90</t>
  </si>
  <si>
    <t>79</t>
  </si>
  <si>
    <t>21</t>
  </si>
  <si>
    <t>108</t>
  </si>
  <si>
    <t>13</t>
  </si>
  <si>
    <t>415</t>
  </si>
  <si>
    <t>68</t>
  </si>
  <si>
    <t>SAS-02.03.20</t>
  </si>
  <si>
    <t>TINTA NEGRA  #664 PARA IMPRESORA EPSON L380</t>
  </si>
  <si>
    <t>SAS-02.01.032</t>
  </si>
  <si>
    <t>SAS-02.91</t>
  </si>
  <si>
    <t>96</t>
  </si>
  <si>
    <t>74</t>
  </si>
  <si>
    <t>FORDERS PARTITION DE CLASIFICACION COLOR VERDE 8 1/2 X 11 (10/1)</t>
  </si>
  <si>
    <t>72</t>
  </si>
  <si>
    <t>95</t>
  </si>
  <si>
    <t>263</t>
  </si>
  <si>
    <t>312</t>
  </si>
  <si>
    <t>3.75</t>
  </si>
  <si>
    <t>SOBRE MANILA 9*12</t>
  </si>
  <si>
    <t>317</t>
  </si>
  <si>
    <t>54</t>
  </si>
  <si>
    <t>CUBETAS PARA TRAPEAR  AZA DE METAL</t>
  </si>
  <si>
    <t>37</t>
  </si>
  <si>
    <t>2.5</t>
  </si>
  <si>
    <t>CAMARA WEB HD 20</t>
  </si>
  <si>
    <t>32</t>
  </si>
  <si>
    <t>80</t>
  </si>
  <si>
    <t>9</t>
  </si>
  <si>
    <t xml:space="preserve">PEGAMENTO EN BARA </t>
  </si>
  <si>
    <t>SAS-02.01.158</t>
  </si>
  <si>
    <t>AL 31 DE DICIEMBRE DE  2024</t>
  </si>
  <si>
    <t>SAS-02.143</t>
  </si>
  <si>
    <t>SAS-02.02.32</t>
  </si>
  <si>
    <t>FECHA DE ADQUISICION</t>
  </si>
  <si>
    <t>FECHA DE REGISTRO</t>
  </si>
  <si>
    <t>15/12/2022</t>
  </si>
  <si>
    <t>28/11/2024</t>
  </si>
  <si>
    <t>02/02/2020</t>
  </si>
  <si>
    <t>16/12/2024</t>
  </si>
  <si>
    <t>19/11/2024</t>
  </si>
  <si>
    <t>23/12/2024</t>
  </si>
  <si>
    <t>28/6/2022</t>
  </si>
  <si>
    <t>10/10/2021</t>
  </si>
  <si>
    <t>22/11/2024</t>
  </si>
  <si>
    <t>8/7/2022</t>
  </si>
  <si>
    <t>12/7/2024</t>
  </si>
  <si>
    <t>13/12/2024</t>
  </si>
  <si>
    <t>9/12/2024</t>
  </si>
  <si>
    <t>12/12/2024</t>
  </si>
  <si>
    <t>14/10/2021</t>
  </si>
  <si>
    <t>21/12/2021</t>
  </si>
  <si>
    <t>9/8/2023</t>
  </si>
  <si>
    <t>15/12/2020</t>
  </si>
  <si>
    <t>02/2/2020</t>
  </si>
  <si>
    <t>2/2/2020</t>
  </si>
  <si>
    <t>17/12/2021</t>
  </si>
  <si>
    <t>9/5/2024</t>
  </si>
  <si>
    <t>4/10/2021</t>
  </si>
  <si>
    <t>11/10/2021</t>
  </si>
  <si>
    <t>4/5/2023</t>
  </si>
  <si>
    <t>15/5/2024</t>
  </si>
  <si>
    <t>19/10/2021</t>
  </si>
  <si>
    <t>13/5/2024</t>
  </si>
  <si>
    <t>17/6/2024</t>
  </si>
  <si>
    <t>20/12/2024</t>
  </si>
  <si>
    <t>10/12/2024</t>
  </si>
  <si>
    <t>12//12/2024</t>
  </si>
  <si>
    <t>13/11/2024</t>
  </si>
  <si>
    <t>29/6/2022</t>
  </si>
  <si>
    <t>19/12/2022</t>
  </si>
  <si>
    <t>24/12/2020</t>
  </si>
  <si>
    <t>12/5/2023</t>
  </si>
  <si>
    <t>6/12/2024</t>
  </si>
  <si>
    <t>7/6/2023</t>
  </si>
  <si>
    <t>3/5/2024</t>
  </si>
  <si>
    <t>4/9/2024</t>
  </si>
  <si>
    <t>3/8/2023</t>
  </si>
  <si>
    <t>4/12/2023</t>
  </si>
  <si>
    <t>10/8/2022</t>
  </si>
  <si>
    <t xml:space="preserve">BRILLO VERDE CON ESPONJA </t>
  </si>
  <si>
    <t xml:space="preserve">BRILLO VERDE </t>
  </si>
  <si>
    <t>GUANTES DESECHABLES 100/1</t>
  </si>
  <si>
    <t>CEPILLOS PARA LIMPIAR INODOROS</t>
  </si>
  <si>
    <t xml:space="preserve">ESCOBAS </t>
  </si>
  <si>
    <t>CAFÉ (20/1)</t>
  </si>
  <si>
    <t>fardo</t>
  </si>
  <si>
    <t xml:space="preserve"> FUNDA DE 4 GALONES (100/1)</t>
  </si>
  <si>
    <t xml:space="preserve"> BOTELLITAS DE AGUA  (20/1)</t>
  </si>
  <si>
    <t xml:space="preserve"> FUNDAS DE 13 GALONES (100/1)</t>
  </si>
  <si>
    <t xml:space="preserve"> FUNDAS DE 30 GALONES (100/1)</t>
  </si>
  <si>
    <t>FUNDAS DE 55 GALONES (100/1)</t>
  </si>
  <si>
    <t xml:space="preserve"> PAPEL JUMBO DOBLE (12/1)</t>
  </si>
  <si>
    <t xml:space="preserve"> PAPEL TOALLA TIPO SERVILLETAS (24/1)</t>
  </si>
  <si>
    <t xml:space="preserve"> ROLLO DE PAPEL TOALLA (6/1)</t>
  </si>
  <si>
    <t xml:space="preserve"> SERVILLETAS DE COCINA (10/500/1)</t>
  </si>
  <si>
    <t>FOLDER PARTITION 8 1/2 X 11 AZUL (25/1)</t>
  </si>
  <si>
    <t>par</t>
  </si>
  <si>
    <t>yarda</t>
  </si>
  <si>
    <t xml:space="preserve">LANILLA BLANCA </t>
  </si>
  <si>
    <t xml:space="preserve"> HOJAS PROTECTORAS  (100/1)</t>
  </si>
  <si>
    <t>SOBRES BLANCOS TIPO CARTA (100/1)</t>
  </si>
  <si>
    <t>SOBRES MANILA 10X15 (100/1)</t>
  </si>
  <si>
    <t>TE FRIO EN 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</si>
</sst>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2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14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49" fontId="6" fillId="0" borderId="1" xfId="1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9" fontId="8" fillId="0" borderId="1" xfId="1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0" borderId="1" xfId="1" applyNumberFormat="1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6" fillId="0" borderId="0" xfId="0" applyFont="1"/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43" fontId="9" fillId="4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43" fontId="6" fillId="0" borderId="1" xfId="1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43" fontId="2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8" fillId="0" borderId="1" xfId="0" applyNumberFormat="1" applyFont="1" applyBorder="1" applyAlignment="1">
      <alignment horizontal="center" vertical="center"/>
    </xf>
    <xf numFmtId="43" fontId="9" fillId="3" borderId="2" xfId="0" applyNumberFormat="1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/>
    </xf>
  </cellXfs>
  <cellStyles count="4">
    <cellStyle name="Millares" xfId="1" builtinId="3"/>
    <cellStyle name="Moneda 2" xfId="3" xr:uid="{ABB586E7-9902-4490-AD68-7DB9E71E2FE9}"/>
    <cellStyle name="Normal" xfId="0" builtinId="0"/>
    <cellStyle name="Normal 2" xfId="2" xr:uid="{FC92429D-C5FB-4CDA-9935-124BA12A414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752475</xdr:colOff>
      <xdr:row>0</xdr:row>
      <xdr:rowOff>95250</xdr:rowOff>
    </xdr:from>
    <xdr:to>
      <xdr:col>4</xdr:col>
      <xdr:colOff>3000375</xdr:colOff>
      <xdr:row>6</xdr:row>
      <xdr:rowOff>209109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4532AE09-7C83-4077-AD1D-329CBC090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5" y="95250"/>
          <a:ext cx="2247900" cy="1428309"/>
        </a:xfrm>
        <a:prstGeom prst="rect">
          <a:avLst/>
        </a:prstGeom>
      </xdr:spPr>
    </xdr:pic>
    <xdr:clientData/>
  </xdr:twoCellAnchor>
  <xdr:twoCellAnchor>
    <xdr:from>
      <xdr:col>4</xdr:col>
      <xdr:colOff>3028948</xdr:colOff>
      <xdr:row>0</xdr:row>
      <xdr:rowOff>76200</xdr:rowOff>
    </xdr:from>
    <xdr:to>
      <xdr:col>4</xdr:col>
      <xdr:colOff>3028949</xdr:colOff>
      <xdr:row>8</xdr:row>
      <xdr:rowOff>57150</xdr:rowOff>
    </xdr:to>
    <xdr:sp macro="" textlink="">
      <xdr:nvSpPr>
        <xdr:cNvPr id="3" name="2 Conector recto">
          <a:extLst>
            <a:ext uri="{FF2B5EF4-FFF2-40B4-BE49-F238E27FC236}">
              <a16:creationId xmlns:a16="http://schemas.microsoft.com/office/drawing/2014/main" id="{AFB0EA73-F647-4C27-B153-1B830B75ACDE}"/>
            </a:ext>
          </a:extLst>
        </xdr:cNvPr>
        <xdr:cNvSpPr>
          <a:spLocks noChangeShapeType="1"/>
        </xdr:cNvSpPr>
      </xdr:nvSpPr>
      <xdr:spPr bwMode="auto">
        <a:xfrm flipH="1">
          <a:off x="7905748" y="76200"/>
          <a:ext cx="1" cy="1733550"/>
        </a:xfrm>
        <a:prstGeom prst="line">
          <a:avLst/>
        </a:prstGeom>
        <a:noFill/>
        <a:ln w="25400">
          <a:solidFill>
            <a:srgbClr val="C0504D"/>
          </a:solidFill>
          <a:round/>
          <a:headEnd/>
          <a:tailEnd/>
        </a:ln>
        <a:effectLst>
          <a:outerShdw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3028950</xdr:colOff>
      <xdr:row>1</xdr:row>
      <xdr:rowOff>66676</xdr:rowOff>
    </xdr:from>
    <xdr:to>
      <xdr:col>4</xdr:col>
      <xdr:colOff>4827426</xdr:colOff>
      <xdr:row>7</xdr:row>
      <xdr:rowOff>74520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016397FF-A817-4595-AE48-210B46B3A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5750" y="285751"/>
          <a:ext cx="1798476" cy="1322294"/>
        </a:xfrm>
        <a:prstGeom prst="rect">
          <a:avLst/>
        </a:prstGeom>
      </xdr:spPr>
    </xdr:pic>
    <xdr:clientData/>
  </xdr:twoCellAnchor>
  <xdr:twoCellAnchor editAs="oneCell">
    <xdr:from>
      <xdr:col>1</xdr:col>
      <xdr:colOff>1442357</xdr:colOff>
      <xdr:row>184</xdr:row>
      <xdr:rowOff>27214</xdr:rowOff>
    </xdr:from>
    <xdr:to>
      <xdr:col>8</xdr:col>
      <xdr:colOff>108858</xdr:colOff>
      <xdr:row>198</xdr:row>
      <xdr:rowOff>136072</xdr:rowOff>
    </xdr:to>
    <xdr:pic>
      <xdr:nvPicPr>
        <xdr:cNvPr id="14" name="Imagen 13" descr="Interfaz de usuario gráfica, Word&#10;&#10;Descripción generada automáticamente">
          <a:extLst>
            <a:ext uri="{FF2B5EF4-FFF2-40B4-BE49-F238E27FC236}">
              <a16:creationId xmlns:a16="http://schemas.microsoft.com/office/drawing/2014/main" id="{5811A631-714E-4695-AC75-697BE643AD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8598" t="26115" r="25252" b="47957"/>
        <a:stretch/>
      </xdr:blipFill>
      <xdr:spPr>
        <a:xfrm>
          <a:off x="1905000" y="56891464"/>
          <a:ext cx="12817929" cy="34834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INVETARIO%20DE%20CONSUMO%20OCTUBRE-DICIEMBRE%202024%20PARA%20MANDAR%20A%20ESTHER.xlsx" TargetMode="External"/><Relationship Id="rId1" Type="http://schemas.openxmlformats.org/officeDocument/2006/relationships/externalLinkPath" Target="INVETARIO%20DE%20CONSUMO%20OCTUBRE-DICIEMBRE%202024%20PARA%20MANDAR%20A%20ESTH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RATIVO AUX.CONTEO FISI (2)"/>
      <sheetName val="COMPARATIVO AUX.CONTEO FISICO"/>
    </sheetNames>
    <sheetDataSet>
      <sheetData sheetId="0">
        <row r="19">
          <cell r="E19">
            <v>60.06</v>
          </cell>
          <cell r="F19">
            <v>140</v>
          </cell>
        </row>
        <row r="21">
          <cell r="E21">
            <v>1516.3</v>
          </cell>
        </row>
        <row r="22">
          <cell r="E22">
            <v>1309.8</v>
          </cell>
          <cell r="F22">
            <v>29</v>
          </cell>
        </row>
        <row r="26">
          <cell r="E26">
            <v>34.99</v>
          </cell>
        </row>
        <row r="30">
          <cell r="F30">
            <v>91</v>
          </cell>
        </row>
        <row r="31">
          <cell r="E31">
            <v>265.5</v>
          </cell>
          <cell r="F31">
            <v>6</v>
          </cell>
        </row>
        <row r="32">
          <cell r="E32">
            <v>110.92</v>
          </cell>
          <cell r="F32">
            <v>10</v>
          </cell>
        </row>
        <row r="35">
          <cell r="E35">
            <v>97.94</v>
          </cell>
          <cell r="F35" t="str">
            <v>20</v>
          </cell>
        </row>
        <row r="37">
          <cell r="E37">
            <v>193.52</v>
          </cell>
          <cell r="F37">
            <v>36</v>
          </cell>
        </row>
        <row r="38">
          <cell r="E38">
            <v>147.5</v>
          </cell>
        </row>
        <row r="41">
          <cell r="E41">
            <v>6250.08</v>
          </cell>
          <cell r="F41">
            <v>27</v>
          </cell>
        </row>
        <row r="42">
          <cell r="E42">
            <v>358.53</v>
          </cell>
        </row>
        <row r="44">
          <cell r="E44">
            <v>135</v>
          </cell>
          <cell r="F44">
            <v>6</v>
          </cell>
        </row>
        <row r="45">
          <cell r="E45">
            <v>97.94</v>
          </cell>
        </row>
        <row r="52">
          <cell r="E52">
            <v>1046.54</v>
          </cell>
          <cell r="F52">
            <v>11</v>
          </cell>
        </row>
        <row r="54">
          <cell r="E54">
            <v>1103.3</v>
          </cell>
        </row>
        <row r="56">
          <cell r="E56">
            <v>295</v>
          </cell>
        </row>
        <row r="57">
          <cell r="E57">
            <v>118</v>
          </cell>
          <cell r="F57">
            <v>152</v>
          </cell>
        </row>
        <row r="58">
          <cell r="E58">
            <v>422.44</v>
          </cell>
          <cell r="F58">
            <v>2</v>
          </cell>
        </row>
        <row r="61">
          <cell r="E61">
            <v>160</v>
          </cell>
          <cell r="F61">
            <v>47</v>
          </cell>
        </row>
        <row r="62">
          <cell r="E62">
            <v>135.69999999999999</v>
          </cell>
          <cell r="F62">
            <v>5</v>
          </cell>
        </row>
        <row r="63">
          <cell r="E63">
            <v>206.5</v>
          </cell>
        </row>
        <row r="67">
          <cell r="E67">
            <v>115.05</v>
          </cell>
          <cell r="F67">
            <v>35</v>
          </cell>
        </row>
        <row r="69">
          <cell r="E69">
            <v>109.74</v>
          </cell>
        </row>
        <row r="70">
          <cell r="E70">
            <v>223.02</v>
          </cell>
          <cell r="F70">
            <v>30</v>
          </cell>
        </row>
        <row r="71">
          <cell r="E71">
            <v>147.5</v>
          </cell>
          <cell r="F71" t="str">
            <v>65</v>
          </cell>
        </row>
        <row r="72">
          <cell r="E72">
            <v>79.06</v>
          </cell>
          <cell r="F72">
            <v>30</v>
          </cell>
        </row>
        <row r="73">
          <cell r="E73">
            <v>383.5</v>
          </cell>
          <cell r="F73">
            <v>7</v>
          </cell>
        </row>
        <row r="75">
          <cell r="E75">
            <v>93.22</v>
          </cell>
        </row>
        <row r="76">
          <cell r="E76">
            <v>8260</v>
          </cell>
          <cell r="F76">
            <v>2</v>
          </cell>
        </row>
        <row r="77">
          <cell r="E77">
            <v>649</v>
          </cell>
          <cell r="F77">
            <v>2</v>
          </cell>
        </row>
        <row r="80">
          <cell r="E80">
            <v>629.47</v>
          </cell>
          <cell r="F80">
            <v>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F21D8-1E1E-4480-BF85-0BDDBFBDAD77}">
  <dimension ref="A9:J189"/>
  <sheetViews>
    <sheetView tabSelected="1" topLeftCell="A169" zoomScale="70" zoomScaleNormal="70" workbookViewId="0">
      <selection activeCell="C173" sqref="C173"/>
    </sheetView>
  </sheetViews>
  <sheetFormatPr baseColWidth="10" defaultColWidth="11.42578125" defaultRowHeight="17.25" x14ac:dyDescent="0.3"/>
  <cols>
    <col min="1" max="1" width="6.85546875" style="1" customWidth="1"/>
    <col min="2" max="3" width="22" style="2" customWidth="1"/>
    <col min="4" max="4" width="26.85546875" style="2" customWidth="1"/>
    <col min="5" max="5" width="82.140625" style="3" customWidth="1"/>
    <col min="6" max="6" width="19.5703125" style="3" customWidth="1"/>
    <col min="7" max="7" width="21" style="3" customWidth="1"/>
    <col min="8" max="8" width="18.42578125" style="37" customWidth="1"/>
    <col min="9" max="9" width="28" style="44" customWidth="1"/>
    <col min="10" max="10" width="12.85546875" style="1" bestFit="1" customWidth="1"/>
    <col min="11" max="16384" width="11.42578125" style="1"/>
  </cols>
  <sheetData>
    <row r="9" spans="2:9" x14ac:dyDescent="0.3">
      <c r="E9" s="2"/>
      <c r="F9" s="2"/>
    </row>
    <row r="10" spans="2:9" ht="24" customHeight="1" x14ac:dyDescent="0.35">
      <c r="B10" s="22" t="s">
        <v>39</v>
      </c>
      <c r="C10" s="22"/>
      <c r="D10" s="22"/>
      <c r="E10" s="22"/>
      <c r="F10" s="22"/>
      <c r="G10" s="22"/>
      <c r="H10" s="22"/>
      <c r="I10" s="22"/>
    </row>
    <row r="11" spans="2:9" ht="25.5" customHeight="1" x14ac:dyDescent="0.35">
      <c r="B11" s="22" t="s">
        <v>188</v>
      </c>
      <c r="C11" s="22"/>
      <c r="D11" s="22"/>
      <c r="E11" s="22"/>
      <c r="F11" s="22"/>
      <c r="G11" s="22"/>
      <c r="H11" s="22"/>
      <c r="I11" s="22"/>
    </row>
    <row r="12" spans="2:9" ht="26.25" customHeight="1" x14ac:dyDescent="0.35">
      <c r="B12" s="23" t="s">
        <v>341</v>
      </c>
      <c r="C12" s="23"/>
      <c r="D12" s="23"/>
      <c r="E12" s="23"/>
      <c r="F12" s="23"/>
      <c r="G12" s="23"/>
      <c r="H12" s="23"/>
      <c r="I12" s="23"/>
    </row>
    <row r="13" spans="2:9" ht="14.25" customHeight="1" x14ac:dyDescent="0.3"/>
    <row r="14" spans="2:9" s="4" customFormat="1" ht="18.95" customHeight="1" x14ac:dyDescent="0.3">
      <c r="B14" s="27"/>
      <c r="C14" s="27"/>
      <c r="D14" s="27"/>
      <c r="F14" s="27"/>
      <c r="G14" s="27"/>
      <c r="H14" s="38"/>
      <c r="I14" s="38"/>
    </row>
    <row r="15" spans="2:9" s="4" customFormat="1" ht="18.95" customHeight="1" x14ac:dyDescent="0.3">
      <c r="B15" s="27"/>
      <c r="C15" s="27"/>
      <c r="D15" s="27"/>
      <c r="F15" s="27"/>
      <c r="G15" s="27"/>
      <c r="H15" s="38"/>
      <c r="I15" s="38"/>
    </row>
    <row r="16" spans="2:9" ht="46.5" x14ac:dyDescent="0.3">
      <c r="B16" s="24" t="s">
        <v>344</v>
      </c>
      <c r="C16" s="25" t="s">
        <v>345</v>
      </c>
      <c r="D16" s="25" t="s">
        <v>5</v>
      </c>
      <c r="E16" s="24" t="s">
        <v>6</v>
      </c>
      <c r="F16" s="24" t="s">
        <v>36</v>
      </c>
      <c r="G16" s="24" t="s">
        <v>37</v>
      </c>
      <c r="H16" s="26" t="s">
        <v>35</v>
      </c>
      <c r="I16" s="24" t="s">
        <v>38</v>
      </c>
    </row>
    <row r="17" spans="2:9" ht="23.25" x14ac:dyDescent="0.35">
      <c r="B17" s="19">
        <v>45635</v>
      </c>
      <c r="C17" s="9" t="s">
        <v>358</v>
      </c>
      <c r="D17" s="9" t="s">
        <v>21</v>
      </c>
      <c r="E17" s="10" t="s">
        <v>238</v>
      </c>
      <c r="F17" s="10" t="str">
        <f>$F$154</f>
        <v>unidad</v>
      </c>
      <c r="G17" s="10">
        <v>159</v>
      </c>
      <c r="H17" s="39">
        <v>171.1</v>
      </c>
      <c r="I17" s="41">
        <f t="shared" ref="I17:I80" si="0">G17*H17</f>
        <v>27204.899999999998</v>
      </c>
    </row>
    <row r="18" spans="2:9" ht="23.25" x14ac:dyDescent="0.35">
      <c r="B18" s="28" t="s">
        <v>386</v>
      </c>
      <c r="C18" s="28" t="s">
        <v>386</v>
      </c>
      <c r="D18" s="11" t="s">
        <v>210</v>
      </c>
      <c r="E18" s="12" t="s">
        <v>260</v>
      </c>
      <c r="F18" s="10" t="s">
        <v>234</v>
      </c>
      <c r="G18" s="13" t="s">
        <v>302</v>
      </c>
      <c r="H18" s="33">
        <v>1689.99</v>
      </c>
      <c r="I18" s="41">
        <f t="shared" si="0"/>
        <v>27039.84</v>
      </c>
    </row>
    <row r="19" spans="2:9" s="6" customFormat="1" ht="23.25" x14ac:dyDescent="0.35">
      <c r="B19" s="29" t="s">
        <v>346</v>
      </c>
      <c r="C19" s="29" t="s">
        <v>346</v>
      </c>
      <c r="D19" s="14" t="s">
        <v>88</v>
      </c>
      <c r="E19" s="15" t="s">
        <v>195</v>
      </c>
      <c r="F19" s="14" t="s">
        <v>235</v>
      </c>
      <c r="G19" s="16" t="s">
        <v>85</v>
      </c>
      <c r="H19" s="34">
        <v>28.68</v>
      </c>
      <c r="I19" s="45">
        <f t="shared" si="0"/>
        <v>286.8</v>
      </c>
    </row>
    <row r="20" spans="2:9" ht="23.25" x14ac:dyDescent="0.35">
      <c r="B20" s="9" t="s">
        <v>347</v>
      </c>
      <c r="C20" s="9" t="s">
        <v>347</v>
      </c>
      <c r="D20" s="10" t="s">
        <v>170</v>
      </c>
      <c r="E20" s="12" t="s">
        <v>171</v>
      </c>
      <c r="F20" s="10" t="s">
        <v>236</v>
      </c>
      <c r="G20" s="13" t="s">
        <v>82</v>
      </c>
      <c r="H20" s="33">
        <v>38.369999999999997</v>
      </c>
      <c r="I20" s="41">
        <f t="shared" si="0"/>
        <v>191.85</v>
      </c>
    </row>
    <row r="21" spans="2:9" ht="23.25" x14ac:dyDescent="0.35">
      <c r="B21" s="9" t="s">
        <v>348</v>
      </c>
      <c r="C21" s="9" t="s">
        <v>348</v>
      </c>
      <c r="D21" s="10" t="s">
        <v>152</v>
      </c>
      <c r="E21" s="12" t="s">
        <v>40</v>
      </c>
      <c r="F21" s="10" t="s">
        <v>234</v>
      </c>
      <c r="G21" s="13" t="s">
        <v>303</v>
      </c>
      <c r="H21" s="33">
        <v>61</v>
      </c>
      <c r="I21" s="41">
        <f t="shared" si="0"/>
        <v>427</v>
      </c>
    </row>
    <row r="22" spans="2:9" ht="23.25" x14ac:dyDescent="0.35">
      <c r="B22" s="19">
        <v>45635</v>
      </c>
      <c r="C22" s="9" t="s">
        <v>358</v>
      </c>
      <c r="D22" s="10" t="s">
        <v>15</v>
      </c>
      <c r="E22" s="10" t="s">
        <v>239</v>
      </c>
      <c r="F22" s="10" t="str">
        <f>$F$154</f>
        <v>unidad</v>
      </c>
      <c r="G22" s="10">
        <v>98</v>
      </c>
      <c r="H22" s="39">
        <f>'[1]COMPARATIVO AUX.CONTEO FISI (2)'!E26</f>
        <v>34.99</v>
      </c>
      <c r="I22" s="41">
        <f t="shared" si="0"/>
        <v>3429.02</v>
      </c>
    </row>
    <row r="23" spans="2:9" ht="23.25" x14ac:dyDescent="0.35">
      <c r="B23" s="19">
        <v>45638</v>
      </c>
      <c r="C23" s="9" t="s">
        <v>359</v>
      </c>
      <c r="D23" s="10" t="s">
        <v>14</v>
      </c>
      <c r="E23" s="10" t="s">
        <v>391</v>
      </c>
      <c r="F23" s="10" t="str">
        <f>$F$154</f>
        <v>unidad</v>
      </c>
      <c r="G23" s="10">
        <v>99</v>
      </c>
      <c r="H23" s="39">
        <v>9.32</v>
      </c>
      <c r="I23" s="41">
        <f t="shared" si="0"/>
        <v>922.68000000000006</v>
      </c>
    </row>
    <row r="24" spans="2:9" ht="23.25" x14ac:dyDescent="0.35">
      <c r="B24" s="9" t="s">
        <v>359</v>
      </c>
      <c r="C24" s="9" t="s">
        <v>359</v>
      </c>
      <c r="D24" s="10" t="s">
        <v>98</v>
      </c>
      <c r="E24" s="10" t="s">
        <v>390</v>
      </c>
      <c r="F24" s="10" t="str">
        <f>$F$154</f>
        <v>unidad</v>
      </c>
      <c r="G24" s="10">
        <f>'[1]COMPARATIVO AUX.CONTEO FISI (2)'!F30</f>
        <v>91</v>
      </c>
      <c r="H24" s="33">
        <v>29.5</v>
      </c>
      <c r="I24" s="41">
        <f t="shared" si="0"/>
        <v>2684.5</v>
      </c>
    </row>
    <row r="25" spans="2:9" ht="23.25" x14ac:dyDescent="0.35">
      <c r="B25" s="9" t="s">
        <v>349</v>
      </c>
      <c r="C25" s="9" t="s">
        <v>349</v>
      </c>
      <c r="D25" s="10" t="s">
        <v>208</v>
      </c>
      <c r="E25" s="12" t="s">
        <v>209</v>
      </c>
      <c r="F25" s="10" t="s">
        <v>234</v>
      </c>
      <c r="G25" s="13" t="s">
        <v>301</v>
      </c>
      <c r="H25" s="34">
        <v>2596</v>
      </c>
      <c r="I25" s="41">
        <f t="shared" si="0"/>
        <v>10384</v>
      </c>
    </row>
    <row r="26" spans="2:9" ht="23.25" x14ac:dyDescent="0.35">
      <c r="B26" s="9" t="s">
        <v>349</v>
      </c>
      <c r="C26" s="9" t="s">
        <v>349</v>
      </c>
      <c r="D26" s="10" t="s">
        <v>207</v>
      </c>
      <c r="E26" s="12" t="s">
        <v>206</v>
      </c>
      <c r="F26" s="10" t="s">
        <v>234</v>
      </c>
      <c r="G26" s="13" t="s">
        <v>82</v>
      </c>
      <c r="H26" s="34">
        <v>2596</v>
      </c>
      <c r="I26" s="41">
        <f t="shared" si="0"/>
        <v>12980</v>
      </c>
    </row>
    <row r="27" spans="2:9" ht="23.25" x14ac:dyDescent="0.35">
      <c r="B27" s="19">
        <v>45639</v>
      </c>
      <c r="C27" s="9" t="s">
        <v>357</v>
      </c>
      <c r="D27" s="10" t="s">
        <v>21</v>
      </c>
      <c r="E27" s="10" t="s">
        <v>392</v>
      </c>
      <c r="F27" s="10" t="s">
        <v>236</v>
      </c>
      <c r="G27" s="10">
        <f>'[1]COMPARATIVO AUX.CONTEO FISI (2)'!F70</f>
        <v>30</v>
      </c>
      <c r="H27" s="33">
        <f>'[1]COMPARATIVO AUX.CONTEO FISI (2)'!E70</f>
        <v>223.02</v>
      </c>
      <c r="I27" s="41">
        <f t="shared" si="0"/>
        <v>6690.6</v>
      </c>
    </row>
    <row r="28" spans="2:9" ht="23.25" x14ac:dyDescent="0.35">
      <c r="B28" s="28" t="s">
        <v>387</v>
      </c>
      <c r="C28" s="28" t="s">
        <v>387</v>
      </c>
      <c r="D28" s="10" t="s">
        <v>174</v>
      </c>
      <c r="E28" s="12" t="s">
        <v>335</v>
      </c>
      <c r="F28" s="10" t="s">
        <v>234</v>
      </c>
      <c r="G28" s="13" t="s">
        <v>302</v>
      </c>
      <c r="H28" s="33">
        <v>768.77</v>
      </c>
      <c r="I28" s="41">
        <f t="shared" si="0"/>
        <v>12300.32</v>
      </c>
    </row>
    <row r="29" spans="2:9" ht="23.25" x14ac:dyDescent="0.35">
      <c r="B29" s="9" t="s">
        <v>353</v>
      </c>
      <c r="C29" s="9" t="s">
        <v>353</v>
      </c>
      <c r="D29" s="11" t="s">
        <v>92</v>
      </c>
      <c r="E29" s="17" t="s">
        <v>93</v>
      </c>
      <c r="F29" s="11" t="s">
        <v>234</v>
      </c>
      <c r="G29" s="11">
        <v>30</v>
      </c>
      <c r="H29" s="34">
        <v>119.17</v>
      </c>
      <c r="I29" s="41">
        <f t="shared" si="0"/>
        <v>3575.1</v>
      </c>
    </row>
    <row r="30" spans="2:9" ht="23.25" x14ac:dyDescent="0.35">
      <c r="B30" s="9" t="s">
        <v>353</v>
      </c>
      <c r="C30" s="9" t="s">
        <v>353</v>
      </c>
      <c r="D30" s="10" t="s">
        <v>41</v>
      </c>
      <c r="E30" s="12" t="s">
        <v>42</v>
      </c>
      <c r="F30" s="10" t="s">
        <v>234</v>
      </c>
      <c r="G30" s="11">
        <v>39</v>
      </c>
      <c r="H30" s="34">
        <v>97.26</v>
      </c>
      <c r="I30" s="41">
        <f t="shared" si="0"/>
        <v>3793.1400000000003</v>
      </c>
    </row>
    <row r="31" spans="2:9" ht="23.25" x14ac:dyDescent="0.35">
      <c r="B31" s="9" t="s">
        <v>353</v>
      </c>
      <c r="C31" s="9" t="s">
        <v>353</v>
      </c>
      <c r="D31" s="10" t="s">
        <v>43</v>
      </c>
      <c r="E31" s="12" t="s">
        <v>44</v>
      </c>
      <c r="F31" s="10" t="s">
        <v>234</v>
      </c>
      <c r="G31" s="10">
        <v>13</v>
      </c>
      <c r="H31" s="33">
        <v>130.32</v>
      </c>
      <c r="I31" s="41">
        <f t="shared" si="0"/>
        <v>1694.1599999999999</v>
      </c>
    </row>
    <row r="32" spans="2:9" ht="23.25" x14ac:dyDescent="0.35">
      <c r="B32" s="9" t="s">
        <v>350</v>
      </c>
      <c r="C32" s="9" t="s">
        <v>350</v>
      </c>
      <c r="D32" s="10" t="s">
        <v>41</v>
      </c>
      <c r="E32" s="12" t="s">
        <v>45</v>
      </c>
      <c r="F32" s="10" t="s">
        <v>234</v>
      </c>
      <c r="G32" s="13" t="s">
        <v>336</v>
      </c>
      <c r="H32" s="33">
        <v>249.99</v>
      </c>
      <c r="I32" s="41">
        <f t="shared" si="0"/>
        <v>7999.68</v>
      </c>
    </row>
    <row r="33" spans="2:10" ht="23.25" x14ac:dyDescent="0.35">
      <c r="B33" s="9" t="s">
        <v>350</v>
      </c>
      <c r="C33" s="9" t="s">
        <v>350</v>
      </c>
      <c r="D33" s="10" t="s">
        <v>46</v>
      </c>
      <c r="E33" s="12" t="s">
        <v>47</v>
      </c>
      <c r="F33" s="10" t="s">
        <v>234</v>
      </c>
      <c r="G33" s="13" t="s">
        <v>333</v>
      </c>
      <c r="H33" s="33">
        <v>275</v>
      </c>
      <c r="I33" s="41">
        <f t="shared" si="0"/>
        <v>10175</v>
      </c>
    </row>
    <row r="34" spans="2:10" ht="23.25" x14ac:dyDescent="0.35">
      <c r="B34" s="28" t="s">
        <v>367</v>
      </c>
      <c r="C34" s="28" t="s">
        <v>367</v>
      </c>
      <c r="D34" s="10" t="s">
        <v>48</v>
      </c>
      <c r="E34" s="12" t="s">
        <v>49</v>
      </c>
      <c r="F34" s="10" t="s">
        <v>234</v>
      </c>
      <c r="G34" s="10">
        <v>12</v>
      </c>
      <c r="H34" s="33">
        <v>2289.1999999999998</v>
      </c>
      <c r="I34" s="41">
        <f t="shared" si="0"/>
        <v>27470.399999999998</v>
      </c>
    </row>
    <row r="35" spans="2:10" ht="23.25" x14ac:dyDescent="0.35">
      <c r="B35" s="30">
        <v>45418</v>
      </c>
      <c r="C35" s="30">
        <v>45418</v>
      </c>
      <c r="D35" s="10" t="s">
        <v>194</v>
      </c>
      <c r="E35" s="12" t="s">
        <v>298</v>
      </c>
      <c r="F35" s="10" t="s">
        <v>234</v>
      </c>
      <c r="G35" s="18">
        <v>14</v>
      </c>
      <c r="H35" s="33">
        <v>1793.6</v>
      </c>
      <c r="I35" s="41">
        <f t="shared" si="0"/>
        <v>25110.399999999998</v>
      </c>
    </row>
    <row r="36" spans="2:10" ht="23.25" x14ac:dyDescent="0.35">
      <c r="B36" s="28" t="s">
        <v>367</v>
      </c>
      <c r="C36" s="28" t="s">
        <v>367</v>
      </c>
      <c r="D36" s="10" t="s">
        <v>50</v>
      </c>
      <c r="E36" s="12" t="s">
        <v>51</v>
      </c>
      <c r="F36" s="10" t="s">
        <v>234</v>
      </c>
      <c r="G36" s="10">
        <v>13</v>
      </c>
      <c r="H36" s="33">
        <v>1940.46</v>
      </c>
      <c r="I36" s="41">
        <f t="shared" si="0"/>
        <v>25225.98</v>
      </c>
    </row>
    <row r="37" spans="2:10" ht="23.25" x14ac:dyDescent="0.35">
      <c r="B37" s="30">
        <v>45418</v>
      </c>
      <c r="C37" s="30">
        <v>45418</v>
      </c>
      <c r="D37" s="10" t="s">
        <v>193</v>
      </c>
      <c r="E37" s="12" t="s">
        <v>297</v>
      </c>
      <c r="F37" s="10" t="s">
        <v>234</v>
      </c>
      <c r="G37" s="18">
        <v>14</v>
      </c>
      <c r="H37" s="33">
        <v>1793.6</v>
      </c>
      <c r="I37" s="41">
        <f t="shared" si="0"/>
        <v>25110.399999999998</v>
      </c>
    </row>
    <row r="38" spans="2:10" ht="23.25" x14ac:dyDescent="0.35">
      <c r="B38" s="28" t="s">
        <v>367</v>
      </c>
      <c r="C38" s="28" t="s">
        <v>367</v>
      </c>
      <c r="D38" s="10" t="s">
        <v>53</v>
      </c>
      <c r="E38" s="12" t="s">
        <v>54</v>
      </c>
      <c r="F38" s="10" t="s">
        <v>234</v>
      </c>
      <c r="G38" s="10">
        <v>13</v>
      </c>
      <c r="H38" s="33">
        <v>1802</v>
      </c>
      <c r="I38" s="41">
        <f t="shared" si="0"/>
        <v>23426</v>
      </c>
    </row>
    <row r="39" spans="2:10" ht="23.25" x14ac:dyDescent="0.35">
      <c r="B39" s="30">
        <v>45418</v>
      </c>
      <c r="C39" s="30">
        <v>45418</v>
      </c>
      <c r="D39" s="10" t="s">
        <v>192</v>
      </c>
      <c r="E39" s="12" t="s">
        <v>296</v>
      </c>
      <c r="F39" s="10" t="s">
        <v>234</v>
      </c>
      <c r="G39" s="18">
        <v>14</v>
      </c>
      <c r="H39" s="33">
        <v>1793.6</v>
      </c>
      <c r="I39" s="41">
        <f t="shared" si="0"/>
        <v>25110.399999999998</v>
      </c>
    </row>
    <row r="40" spans="2:10" ht="23.25" x14ac:dyDescent="0.35">
      <c r="B40" s="9" t="s">
        <v>351</v>
      </c>
      <c r="C40" s="9" t="s">
        <v>351</v>
      </c>
      <c r="D40" s="10" t="s">
        <v>55</v>
      </c>
      <c r="E40" s="12" t="s">
        <v>56</v>
      </c>
      <c r="F40" s="10" t="s">
        <v>234</v>
      </c>
      <c r="G40" s="10">
        <v>10</v>
      </c>
      <c r="H40" s="33">
        <v>2387.3000000000002</v>
      </c>
      <c r="I40" s="41">
        <f t="shared" si="0"/>
        <v>23873</v>
      </c>
      <c r="J40" s="5"/>
    </row>
    <row r="41" spans="2:10" ht="23.25" x14ac:dyDescent="0.35">
      <c r="B41" s="19">
        <v>45425</v>
      </c>
      <c r="C41" s="9" t="s">
        <v>373</v>
      </c>
      <c r="D41" s="10" t="s">
        <v>191</v>
      </c>
      <c r="E41" s="12" t="s">
        <v>295</v>
      </c>
      <c r="F41" s="10" t="s">
        <v>234</v>
      </c>
      <c r="G41" s="18">
        <v>14</v>
      </c>
      <c r="H41" s="33">
        <v>2413.1</v>
      </c>
      <c r="I41" s="41">
        <f t="shared" si="0"/>
        <v>33783.4</v>
      </c>
    </row>
    <row r="42" spans="2:10" ht="23.25" x14ac:dyDescent="0.35">
      <c r="B42" s="9" t="s">
        <v>352</v>
      </c>
      <c r="C42" s="9" t="s">
        <v>352</v>
      </c>
      <c r="D42" s="19" t="s">
        <v>343</v>
      </c>
      <c r="E42" s="12" t="s">
        <v>175</v>
      </c>
      <c r="F42" s="10" t="s">
        <v>234</v>
      </c>
      <c r="G42" s="10">
        <v>3</v>
      </c>
      <c r="H42" s="33">
        <v>289.10000000000002</v>
      </c>
      <c r="I42" s="41">
        <f t="shared" si="0"/>
        <v>867.30000000000007</v>
      </c>
    </row>
    <row r="43" spans="2:10" ht="23.25" x14ac:dyDescent="0.35">
      <c r="B43" s="9" t="s">
        <v>347</v>
      </c>
      <c r="C43" s="9" t="s">
        <v>347</v>
      </c>
      <c r="D43" s="10" t="s">
        <v>57</v>
      </c>
      <c r="E43" s="12" t="s">
        <v>58</v>
      </c>
      <c r="F43" s="10" t="s">
        <v>234</v>
      </c>
      <c r="G43" s="13" t="s">
        <v>304</v>
      </c>
      <c r="H43" s="33">
        <v>15.79</v>
      </c>
      <c r="I43" s="41">
        <f t="shared" si="0"/>
        <v>1579</v>
      </c>
    </row>
    <row r="44" spans="2:10" ht="23.25" x14ac:dyDescent="0.35">
      <c r="B44" s="19">
        <v>45638</v>
      </c>
      <c r="C44" s="9" t="s">
        <v>377</v>
      </c>
      <c r="D44" s="9" t="s">
        <v>20</v>
      </c>
      <c r="E44" s="10" t="s">
        <v>393</v>
      </c>
      <c r="F44" s="10" t="str">
        <f>$F$154</f>
        <v>unidad</v>
      </c>
      <c r="G44" s="10" t="str">
        <f>'[1]COMPARATIVO AUX.CONTEO FISI (2)'!F35</f>
        <v>20</v>
      </c>
      <c r="H44" s="33">
        <f>'[1]COMPARATIVO AUX.CONTEO FISI (2)'!E35</f>
        <v>97.94</v>
      </c>
      <c r="I44" s="41">
        <f t="shared" si="0"/>
        <v>1958.8</v>
      </c>
    </row>
    <row r="45" spans="2:10" ht="23.25" x14ac:dyDescent="0.35">
      <c r="B45" s="9" t="s">
        <v>346</v>
      </c>
      <c r="C45" s="9" t="s">
        <v>346</v>
      </c>
      <c r="D45" s="10" t="s">
        <v>148</v>
      </c>
      <c r="E45" s="12" t="s">
        <v>149</v>
      </c>
      <c r="F45" s="10" t="s">
        <v>234</v>
      </c>
      <c r="G45" s="10">
        <v>5</v>
      </c>
      <c r="H45" s="33">
        <v>45.59</v>
      </c>
      <c r="I45" s="41">
        <f t="shared" si="0"/>
        <v>227.95000000000002</v>
      </c>
    </row>
    <row r="46" spans="2:10" ht="23.25" x14ac:dyDescent="0.35">
      <c r="B46" s="9" t="s">
        <v>353</v>
      </c>
      <c r="C46" s="9" t="s">
        <v>353</v>
      </c>
      <c r="D46" s="11" t="s">
        <v>84</v>
      </c>
      <c r="E46" s="17" t="s">
        <v>190</v>
      </c>
      <c r="F46" s="11" t="s">
        <v>236</v>
      </c>
      <c r="G46" s="11">
        <v>10</v>
      </c>
      <c r="H46" s="34">
        <v>33.299999999999997</v>
      </c>
      <c r="I46" s="41">
        <f t="shared" si="0"/>
        <v>333</v>
      </c>
    </row>
    <row r="47" spans="2:10" ht="23.25" x14ac:dyDescent="0.35">
      <c r="B47" s="9" t="s">
        <v>354</v>
      </c>
      <c r="C47" s="9" t="s">
        <v>354</v>
      </c>
      <c r="D47" s="10" t="s">
        <v>59</v>
      </c>
      <c r="E47" s="12" t="s">
        <v>60</v>
      </c>
      <c r="F47" s="10" t="s">
        <v>234</v>
      </c>
      <c r="G47" s="13" t="s">
        <v>337</v>
      </c>
      <c r="H47" s="33">
        <v>68</v>
      </c>
      <c r="I47" s="41">
        <f t="shared" si="0"/>
        <v>5440</v>
      </c>
    </row>
    <row r="48" spans="2:10" ht="23.25" x14ac:dyDescent="0.35">
      <c r="B48" s="9" t="s">
        <v>350</v>
      </c>
      <c r="C48" s="9" t="s">
        <v>350</v>
      </c>
      <c r="D48" s="10" t="s">
        <v>84</v>
      </c>
      <c r="E48" s="12" t="s">
        <v>153</v>
      </c>
      <c r="F48" s="10" t="s">
        <v>234</v>
      </c>
      <c r="G48" s="13" t="s">
        <v>306</v>
      </c>
      <c r="H48" s="33">
        <v>117.63</v>
      </c>
      <c r="I48" s="41">
        <f t="shared" si="0"/>
        <v>1999.71</v>
      </c>
    </row>
    <row r="49" spans="1:9" ht="23.25" x14ac:dyDescent="0.35">
      <c r="B49" s="30">
        <v>45264</v>
      </c>
      <c r="C49" s="28" t="s">
        <v>388</v>
      </c>
      <c r="D49" s="10" t="s">
        <v>145</v>
      </c>
      <c r="E49" s="12" t="s">
        <v>187</v>
      </c>
      <c r="F49" s="10" t="s">
        <v>234</v>
      </c>
      <c r="G49" s="10">
        <v>3</v>
      </c>
      <c r="H49" s="33">
        <v>3121.1</v>
      </c>
      <c r="I49" s="41">
        <f t="shared" si="0"/>
        <v>9363.2999999999993</v>
      </c>
    </row>
    <row r="50" spans="1:9" ht="23.25" x14ac:dyDescent="0.35">
      <c r="B50" s="29" t="s">
        <v>354</v>
      </c>
      <c r="C50" s="9" t="s">
        <v>354</v>
      </c>
      <c r="D50" s="10" t="s">
        <v>61</v>
      </c>
      <c r="E50" s="12" t="s">
        <v>62</v>
      </c>
      <c r="F50" s="11" t="s">
        <v>236</v>
      </c>
      <c r="G50" s="13" t="s">
        <v>99</v>
      </c>
      <c r="H50" s="33">
        <v>106.32</v>
      </c>
      <c r="I50" s="41">
        <f t="shared" si="0"/>
        <v>2870.64</v>
      </c>
    </row>
    <row r="51" spans="1:9" ht="23.25" x14ac:dyDescent="0.35">
      <c r="B51" s="29" t="s">
        <v>354</v>
      </c>
      <c r="C51" s="29" t="s">
        <v>354</v>
      </c>
      <c r="D51" s="10" t="s">
        <v>41</v>
      </c>
      <c r="E51" s="12" t="s">
        <v>65</v>
      </c>
      <c r="F51" s="11" t="s">
        <v>236</v>
      </c>
      <c r="G51" s="13" t="s">
        <v>307</v>
      </c>
      <c r="H51" s="33">
        <v>19</v>
      </c>
      <c r="I51" s="41">
        <f t="shared" si="0"/>
        <v>1615</v>
      </c>
    </row>
    <row r="52" spans="1:9" ht="23.25" x14ac:dyDescent="0.35">
      <c r="B52" s="29" t="s">
        <v>354</v>
      </c>
      <c r="C52" s="29" t="s">
        <v>354</v>
      </c>
      <c r="D52" s="10" t="s">
        <v>211</v>
      </c>
      <c r="E52" s="12" t="s">
        <v>66</v>
      </c>
      <c r="F52" s="11" t="s">
        <v>236</v>
      </c>
      <c r="G52" s="13" t="s">
        <v>308</v>
      </c>
      <c r="H52" s="33">
        <v>29</v>
      </c>
      <c r="I52" s="41">
        <f t="shared" si="0"/>
        <v>1305</v>
      </c>
    </row>
    <row r="53" spans="1:9" ht="23.25" x14ac:dyDescent="0.35">
      <c r="B53" s="19">
        <v>44750</v>
      </c>
      <c r="C53" s="9" t="s">
        <v>355</v>
      </c>
      <c r="D53" s="11" t="s">
        <v>68</v>
      </c>
      <c r="E53" s="17" t="s">
        <v>69</v>
      </c>
      <c r="F53" s="11" t="s">
        <v>236</v>
      </c>
      <c r="G53" s="11">
        <v>58</v>
      </c>
      <c r="H53" s="40">
        <v>55.13</v>
      </c>
      <c r="I53" s="41">
        <f t="shared" si="0"/>
        <v>3197.54</v>
      </c>
    </row>
    <row r="54" spans="1:9" ht="23.25" x14ac:dyDescent="0.35">
      <c r="B54" s="29" t="s">
        <v>354</v>
      </c>
      <c r="C54" s="29" t="s">
        <v>354</v>
      </c>
      <c r="D54" s="10" t="s">
        <v>70</v>
      </c>
      <c r="E54" s="12" t="s">
        <v>71</v>
      </c>
      <c r="F54" s="11" t="s">
        <v>236</v>
      </c>
      <c r="G54" s="13" t="s">
        <v>321</v>
      </c>
      <c r="H54" s="33">
        <v>10.01</v>
      </c>
      <c r="I54" s="41">
        <f t="shared" si="0"/>
        <v>960.96</v>
      </c>
    </row>
    <row r="55" spans="1:9" ht="23.25" x14ac:dyDescent="0.35">
      <c r="B55" s="29" t="s">
        <v>354</v>
      </c>
      <c r="C55" s="29" t="s">
        <v>354</v>
      </c>
      <c r="D55" s="10" t="s">
        <v>72</v>
      </c>
      <c r="E55" s="12" t="s">
        <v>73</v>
      </c>
      <c r="F55" s="11" t="s">
        <v>236</v>
      </c>
      <c r="G55" s="13" t="s">
        <v>309</v>
      </c>
      <c r="H55" s="33">
        <v>31</v>
      </c>
      <c r="I55" s="41">
        <f t="shared" si="0"/>
        <v>1085</v>
      </c>
    </row>
    <row r="56" spans="1:9" ht="23.25" x14ac:dyDescent="0.35">
      <c r="B56" s="19">
        <v>45624</v>
      </c>
      <c r="C56" s="9" t="s">
        <v>347</v>
      </c>
      <c r="D56" s="10" t="s">
        <v>74</v>
      </c>
      <c r="E56" s="12" t="s">
        <v>75</v>
      </c>
      <c r="F56" s="10" t="s">
        <v>234</v>
      </c>
      <c r="G56" s="13" t="s">
        <v>310</v>
      </c>
      <c r="H56" s="34">
        <v>37.880000000000003</v>
      </c>
      <c r="I56" s="41">
        <f t="shared" si="0"/>
        <v>3409.2000000000003</v>
      </c>
    </row>
    <row r="57" spans="1:9" ht="23.25" x14ac:dyDescent="0.35">
      <c r="B57" s="19">
        <v>45635</v>
      </c>
      <c r="C57" s="9" t="s">
        <v>358</v>
      </c>
      <c r="D57" s="9" t="s">
        <v>32</v>
      </c>
      <c r="E57" s="10" t="s">
        <v>1</v>
      </c>
      <c r="F57" s="10" t="str">
        <f>$F$154</f>
        <v>unidad</v>
      </c>
      <c r="G57" s="10">
        <v>79</v>
      </c>
      <c r="H57" s="33">
        <f>'[1]COMPARATIVO AUX.CONTEO FISI (2)'!E42</f>
        <v>358.53</v>
      </c>
      <c r="I57" s="41">
        <f t="shared" si="0"/>
        <v>28323.87</v>
      </c>
    </row>
    <row r="58" spans="1:9" ht="23.25" x14ac:dyDescent="0.35">
      <c r="B58" s="19">
        <v>45485</v>
      </c>
      <c r="C58" s="9" t="s">
        <v>356</v>
      </c>
      <c r="D58" s="10" t="s">
        <v>240</v>
      </c>
      <c r="E58" s="10" t="s">
        <v>241</v>
      </c>
      <c r="F58" s="10" t="str">
        <f>$F$154</f>
        <v>unidad</v>
      </c>
      <c r="G58" s="10">
        <f>'[1]COMPARATIVO AUX.CONTEO FISI (2)'!F31</f>
        <v>6</v>
      </c>
      <c r="H58" s="33">
        <f>'[1]COMPARATIVO AUX.CONTEO FISI (2)'!E31</f>
        <v>265.5</v>
      </c>
      <c r="I58" s="41">
        <f t="shared" si="0"/>
        <v>1593</v>
      </c>
    </row>
    <row r="59" spans="1:9" ht="23.25" x14ac:dyDescent="0.35">
      <c r="B59" s="19">
        <v>45638</v>
      </c>
      <c r="C59" s="9" t="s">
        <v>359</v>
      </c>
      <c r="D59" s="10" t="s">
        <v>240</v>
      </c>
      <c r="E59" s="10" t="s">
        <v>332</v>
      </c>
      <c r="F59" s="10" t="str">
        <f>$F$154</f>
        <v>unidad</v>
      </c>
      <c r="G59" s="10">
        <f>'[1]COMPARATIVO AUX.CONTEO FISI (2)'!F32</f>
        <v>10</v>
      </c>
      <c r="H59" s="33">
        <f>'[1]COMPARATIVO AUX.CONTEO FISI (2)'!E32</f>
        <v>110.92</v>
      </c>
      <c r="I59" s="41">
        <f t="shared" si="0"/>
        <v>1109.2</v>
      </c>
    </row>
    <row r="60" spans="1:9" ht="23.25" x14ac:dyDescent="0.35">
      <c r="A60" s="8"/>
      <c r="B60" s="19">
        <v>44910</v>
      </c>
      <c r="C60" s="9" t="s">
        <v>346</v>
      </c>
      <c r="D60" s="10" t="s">
        <v>76</v>
      </c>
      <c r="E60" s="12" t="s">
        <v>261</v>
      </c>
      <c r="F60" s="10" t="s">
        <v>235</v>
      </c>
      <c r="G60" s="10">
        <v>47</v>
      </c>
      <c r="H60" s="33">
        <v>317.87</v>
      </c>
      <c r="I60" s="41">
        <f t="shared" si="0"/>
        <v>14939.89</v>
      </c>
    </row>
    <row r="61" spans="1:9" ht="23.25" x14ac:dyDescent="0.35">
      <c r="B61" s="19">
        <v>44910</v>
      </c>
      <c r="C61" s="19">
        <v>44910</v>
      </c>
      <c r="D61" s="10" t="s">
        <v>76</v>
      </c>
      <c r="E61" s="12" t="s">
        <v>262</v>
      </c>
      <c r="F61" s="10" t="s">
        <v>235</v>
      </c>
      <c r="G61" s="10">
        <v>54</v>
      </c>
      <c r="H61" s="33">
        <v>319.20999999999998</v>
      </c>
      <c r="I61" s="41">
        <f t="shared" si="0"/>
        <v>17237.34</v>
      </c>
    </row>
    <row r="62" spans="1:9" ht="23.25" x14ac:dyDescent="0.35">
      <c r="B62" s="19">
        <v>45485</v>
      </c>
      <c r="C62" s="9" t="s">
        <v>356</v>
      </c>
      <c r="D62" s="10" t="s">
        <v>256</v>
      </c>
      <c r="E62" s="10" t="s">
        <v>257</v>
      </c>
      <c r="F62" s="10" t="str">
        <f>$F$154</f>
        <v>unidad</v>
      </c>
      <c r="G62" s="10">
        <f>'[1]COMPARATIVO AUX.CONTEO FISI (2)'!F77</f>
        <v>2</v>
      </c>
      <c r="H62" s="33">
        <f>'[1]COMPARATIVO AUX.CONTEO FISI (2)'!E77</f>
        <v>649</v>
      </c>
      <c r="I62" s="41">
        <f t="shared" si="0"/>
        <v>1298</v>
      </c>
    </row>
    <row r="63" spans="1:9" ht="23.25" x14ac:dyDescent="0.35">
      <c r="B63" s="19">
        <v>45618</v>
      </c>
      <c r="C63" s="9" t="s">
        <v>354</v>
      </c>
      <c r="D63" s="10" t="s">
        <v>77</v>
      </c>
      <c r="E63" s="12" t="s">
        <v>263</v>
      </c>
      <c r="F63" s="10" t="s">
        <v>234</v>
      </c>
      <c r="G63" s="13" t="s">
        <v>322</v>
      </c>
      <c r="H63" s="33">
        <v>79.23</v>
      </c>
      <c r="I63" s="41">
        <f t="shared" si="0"/>
        <v>5863.02</v>
      </c>
    </row>
    <row r="64" spans="1:9" ht="24" customHeight="1" x14ac:dyDescent="0.35">
      <c r="B64" s="19">
        <v>45639</v>
      </c>
      <c r="C64" s="9" t="s">
        <v>357</v>
      </c>
      <c r="D64" s="10" t="s">
        <v>16</v>
      </c>
      <c r="E64" s="10" t="s">
        <v>394</v>
      </c>
      <c r="F64" s="10" t="str">
        <f>$F$154</f>
        <v>unidad</v>
      </c>
      <c r="G64" s="10">
        <v>34</v>
      </c>
      <c r="H64" s="33">
        <f>'[1]COMPARATIVO AUX.CONTEO FISI (2)'!E38</f>
        <v>147.5</v>
      </c>
      <c r="I64" s="41">
        <f t="shared" si="0"/>
        <v>5015</v>
      </c>
    </row>
    <row r="65" spans="2:9" ht="23.25" x14ac:dyDescent="0.35">
      <c r="B65" s="19">
        <v>45642</v>
      </c>
      <c r="C65" s="9" t="s">
        <v>349</v>
      </c>
      <c r="D65" s="10" t="s">
        <v>168</v>
      </c>
      <c r="E65" s="12" t="s">
        <v>196</v>
      </c>
      <c r="F65" s="10" t="s">
        <v>236</v>
      </c>
      <c r="G65" s="13" t="s">
        <v>338</v>
      </c>
      <c r="H65" s="33">
        <v>442.99</v>
      </c>
      <c r="I65" s="41">
        <f t="shared" si="0"/>
        <v>3986.91</v>
      </c>
    </row>
    <row r="66" spans="2:9" ht="23.25" x14ac:dyDescent="0.35">
      <c r="B66" s="19">
        <v>45615</v>
      </c>
      <c r="C66" s="9" t="s">
        <v>350</v>
      </c>
      <c r="D66" s="10" t="s">
        <v>79</v>
      </c>
      <c r="E66" s="12" t="s">
        <v>264</v>
      </c>
      <c r="F66" s="10" t="s">
        <v>236</v>
      </c>
      <c r="G66" s="13" t="s">
        <v>82</v>
      </c>
      <c r="H66" s="33">
        <v>366.12</v>
      </c>
      <c r="I66" s="41">
        <f t="shared" si="0"/>
        <v>1830.6</v>
      </c>
    </row>
    <row r="67" spans="2:9" ht="23.25" x14ac:dyDescent="0.35">
      <c r="B67" s="19">
        <v>44479</v>
      </c>
      <c r="C67" s="9" t="s">
        <v>360</v>
      </c>
      <c r="D67" s="11" t="s">
        <v>80</v>
      </c>
      <c r="E67" s="17" t="s">
        <v>265</v>
      </c>
      <c r="F67" s="11" t="s">
        <v>236</v>
      </c>
      <c r="G67" s="11">
        <v>4</v>
      </c>
      <c r="H67" s="34">
        <v>507.93</v>
      </c>
      <c r="I67" s="41">
        <f t="shared" si="0"/>
        <v>2031.72</v>
      </c>
    </row>
    <row r="68" spans="2:9" ht="23.25" x14ac:dyDescent="0.35">
      <c r="B68" s="19">
        <v>44479</v>
      </c>
      <c r="C68" s="9" t="s">
        <v>360</v>
      </c>
      <c r="D68" s="11" t="s">
        <v>81</v>
      </c>
      <c r="E68" s="17" t="s">
        <v>266</v>
      </c>
      <c r="F68" s="11" t="s">
        <v>236</v>
      </c>
      <c r="G68" s="11">
        <v>3</v>
      </c>
      <c r="H68" s="40">
        <v>525.77</v>
      </c>
      <c r="I68" s="41">
        <f t="shared" si="0"/>
        <v>1577.31</v>
      </c>
    </row>
    <row r="69" spans="2:9" ht="23.25" x14ac:dyDescent="0.35">
      <c r="B69" s="19">
        <v>44479</v>
      </c>
      <c r="C69" s="9" t="s">
        <v>360</v>
      </c>
      <c r="D69" s="10" t="s">
        <v>83</v>
      </c>
      <c r="E69" s="12" t="s">
        <v>267</v>
      </c>
      <c r="F69" s="10" t="s">
        <v>236</v>
      </c>
      <c r="G69" s="10">
        <v>1</v>
      </c>
      <c r="H69" s="33">
        <v>507.93</v>
      </c>
      <c r="I69" s="41">
        <f t="shared" si="0"/>
        <v>507.93</v>
      </c>
    </row>
    <row r="70" spans="2:9" ht="23.25" x14ac:dyDescent="0.35">
      <c r="B70" s="19">
        <v>45615</v>
      </c>
      <c r="C70" s="9" t="s">
        <v>350</v>
      </c>
      <c r="D70" s="10" t="s">
        <v>212</v>
      </c>
      <c r="E70" s="12" t="s">
        <v>268</v>
      </c>
      <c r="F70" s="10" t="s">
        <v>236</v>
      </c>
      <c r="G70" s="13" t="s">
        <v>300</v>
      </c>
      <c r="H70" s="33">
        <v>395.28</v>
      </c>
      <c r="I70" s="41">
        <f t="shared" si="0"/>
        <v>395.28</v>
      </c>
    </row>
    <row r="71" spans="2:9" ht="23.25" x14ac:dyDescent="0.35">
      <c r="B71" s="19">
        <v>45618</v>
      </c>
      <c r="C71" s="9" t="s">
        <v>354</v>
      </c>
      <c r="D71" s="10" t="s">
        <v>152</v>
      </c>
      <c r="E71" s="12" t="s">
        <v>270</v>
      </c>
      <c r="F71" s="10" t="s">
        <v>236</v>
      </c>
      <c r="G71" s="13" t="s">
        <v>52</v>
      </c>
      <c r="H71" s="33">
        <v>207.2</v>
      </c>
      <c r="I71" s="41">
        <f t="shared" si="0"/>
        <v>1657.6</v>
      </c>
    </row>
    <row r="72" spans="2:9" ht="23.25" x14ac:dyDescent="0.35">
      <c r="B72" s="19">
        <v>44910</v>
      </c>
      <c r="C72" s="9" t="s">
        <v>346</v>
      </c>
      <c r="D72" s="10" t="s">
        <v>84</v>
      </c>
      <c r="E72" s="12" t="s">
        <v>269</v>
      </c>
      <c r="F72" s="10" t="s">
        <v>236</v>
      </c>
      <c r="G72" s="10">
        <v>2</v>
      </c>
      <c r="H72" s="33">
        <v>540.99</v>
      </c>
      <c r="I72" s="41">
        <f t="shared" si="0"/>
        <v>1081.98</v>
      </c>
    </row>
    <row r="73" spans="2:9" ht="23.25" x14ac:dyDescent="0.35">
      <c r="B73" s="30">
        <v>45084</v>
      </c>
      <c r="C73" s="28" t="s">
        <v>384</v>
      </c>
      <c r="D73" s="10" t="s">
        <v>254</v>
      </c>
      <c r="E73" s="10" t="s">
        <v>255</v>
      </c>
      <c r="F73" s="10" t="str">
        <f t="shared" ref="F73:F83" si="1">$F$154</f>
        <v>unidad</v>
      </c>
      <c r="G73" s="10">
        <f>'[1]COMPARATIVO AUX.CONTEO FISI (2)'!F76</f>
        <v>2</v>
      </c>
      <c r="H73" s="33">
        <f>'[1]COMPARATIVO AUX.CONTEO FISI (2)'!E76</f>
        <v>8260</v>
      </c>
      <c r="I73" s="41">
        <f t="shared" si="0"/>
        <v>16520</v>
      </c>
    </row>
    <row r="74" spans="2:9" ht="30" customHeight="1" x14ac:dyDescent="0.35">
      <c r="B74" s="19">
        <v>45642</v>
      </c>
      <c r="C74" s="9" t="s">
        <v>349</v>
      </c>
      <c r="D74" s="10" t="s">
        <v>22</v>
      </c>
      <c r="E74" s="10" t="s">
        <v>395</v>
      </c>
      <c r="F74" s="10" t="s">
        <v>396</v>
      </c>
      <c r="G74" s="10">
        <f>'[1]COMPARATIVO AUX.CONTEO FISI (2)'!F41</f>
        <v>27</v>
      </c>
      <c r="H74" s="33">
        <f>'[1]COMPARATIVO AUX.CONTEO FISI (2)'!E41</f>
        <v>6250.08</v>
      </c>
      <c r="I74" s="41">
        <f t="shared" si="0"/>
        <v>168752.16</v>
      </c>
    </row>
    <row r="75" spans="2:9" ht="23.25" x14ac:dyDescent="0.35">
      <c r="B75" s="19">
        <v>45639</v>
      </c>
      <c r="C75" s="9" t="s">
        <v>357</v>
      </c>
      <c r="D75" s="10" t="s">
        <v>33</v>
      </c>
      <c r="E75" s="10" t="s">
        <v>397</v>
      </c>
      <c r="F75" s="10" t="s">
        <v>396</v>
      </c>
      <c r="G75" s="10">
        <v>45</v>
      </c>
      <c r="H75" s="33">
        <f>'[1]COMPARATIVO AUX.CONTEO FISI (2)'!E45</f>
        <v>97.94</v>
      </c>
      <c r="I75" s="41">
        <f t="shared" si="0"/>
        <v>4407.3</v>
      </c>
    </row>
    <row r="76" spans="2:9" ht="23.25" x14ac:dyDescent="0.35">
      <c r="B76" s="19">
        <v>45609</v>
      </c>
      <c r="C76" s="9" t="s">
        <v>378</v>
      </c>
      <c r="D76" s="10" t="s">
        <v>34</v>
      </c>
      <c r="E76" s="10" t="s">
        <v>398</v>
      </c>
      <c r="F76" s="10" t="s">
        <v>396</v>
      </c>
      <c r="G76" s="10">
        <f>'[1]COMPARATIVO AUX.CONTEO FISI (2)'!F44</f>
        <v>6</v>
      </c>
      <c r="H76" s="33">
        <f>'[1]COMPARATIVO AUX.CONTEO FISI (2)'!E44</f>
        <v>135</v>
      </c>
      <c r="I76" s="41">
        <f t="shared" si="0"/>
        <v>810</v>
      </c>
    </row>
    <row r="77" spans="2:9" ht="35.25" customHeight="1" x14ac:dyDescent="0.35">
      <c r="B77" s="19">
        <v>44741</v>
      </c>
      <c r="C77" s="9" t="s">
        <v>379</v>
      </c>
      <c r="D77" s="10" t="s">
        <v>25</v>
      </c>
      <c r="E77" s="10" t="s">
        <v>399</v>
      </c>
      <c r="F77" s="10" t="s">
        <v>396</v>
      </c>
      <c r="G77" s="10">
        <v>20</v>
      </c>
      <c r="H77" s="33">
        <v>265.75</v>
      </c>
      <c r="I77" s="41">
        <f t="shared" si="0"/>
        <v>5315</v>
      </c>
    </row>
    <row r="78" spans="2:9" ht="33.75" customHeight="1" x14ac:dyDescent="0.35">
      <c r="B78" s="19">
        <v>45639</v>
      </c>
      <c r="C78" s="9" t="s">
        <v>357</v>
      </c>
      <c r="D78" s="10" t="s">
        <v>23</v>
      </c>
      <c r="E78" s="10" t="s">
        <v>400</v>
      </c>
      <c r="F78" s="10" t="s">
        <v>396</v>
      </c>
      <c r="G78" s="10">
        <v>37</v>
      </c>
      <c r="H78" s="41">
        <v>261.95999999999998</v>
      </c>
      <c r="I78" s="41">
        <f t="shared" si="0"/>
        <v>9692.5199999999986</v>
      </c>
    </row>
    <row r="79" spans="2:9" ht="27.75" customHeight="1" x14ac:dyDescent="0.35">
      <c r="B79" s="19">
        <v>45636</v>
      </c>
      <c r="C79" s="9" t="s">
        <v>376</v>
      </c>
      <c r="D79" s="10" t="s">
        <v>24</v>
      </c>
      <c r="E79" s="10" t="s">
        <v>401</v>
      </c>
      <c r="F79" s="10" t="s">
        <v>396</v>
      </c>
      <c r="G79" s="10">
        <v>26</v>
      </c>
      <c r="H79" s="41">
        <v>535.00019999999995</v>
      </c>
      <c r="I79" s="41">
        <f t="shared" si="0"/>
        <v>13910.0052</v>
      </c>
    </row>
    <row r="80" spans="2:9" ht="26.25" customHeight="1" x14ac:dyDescent="0.35">
      <c r="B80" s="19">
        <v>45635</v>
      </c>
      <c r="C80" s="9" t="s">
        <v>358</v>
      </c>
      <c r="D80" s="10" t="s">
        <v>10</v>
      </c>
      <c r="E80" s="10" t="s">
        <v>402</v>
      </c>
      <c r="F80" s="10" t="s">
        <v>396</v>
      </c>
      <c r="G80" s="10">
        <f>'[1]COMPARATIVO AUX.CONTEO FISI (2)'!F22</f>
        <v>29</v>
      </c>
      <c r="H80" s="33">
        <f>'[1]COMPARATIVO AUX.CONTEO FISI (2)'!E22</f>
        <v>1309.8</v>
      </c>
      <c r="I80" s="41">
        <f t="shared" si="0"/>
        <v>37984.199999999997</v>
      </c>
    </row>
    <row r="81" spans="2:9" ht="26.25" customHeight="1" x14ac:dyDescent="0.35">
      <c r="B81" s="19">
        <v>45639</v>
      </c>
      <c r="C81" s="9" t="s">
        <v>357</v>
      </c>
      <c r="D81" s="10" t="s">
        <v>17</v>
      </c>
      <c r="E81" s="10" t="s">
        <v>403</v>
      </c>
      <c r="F81" s="10" t="s">
        <v>396</v>
      </c>
      <c r="G81" s="10">
        <v>41</v>
      </c>
      <c r="H81" s="33">
        <f>'[1]COMPARATIVO AUX.CONTEO FISI (2)'!E54</f>
        <v>1103.3</v>
      </c>
      <c r="I81" s="41">
        <f t="shared" ref="I81:I144" si="2">G81*H81</f>
        <v>45235.299999999996</v>
      </c>
    </row>
    <row r="82" spans="2:9" ht="26.25" customHeight="1" x14ac:dyDescent="0.35">
      <c r="B82" s="19">
        <v>45639</v>
      </c>
      <c r="C82" s="9" t="s">
        <v>357</v>
      </c>
      <c r="D82" s="10" t="s">
        <v>17</v>
      </c>
      <c r="E82" s="10" t="s">
        <v>404</v>
      </c>
      <c r="F82" s="10" t="s">
        <v>396</v>
      </c>
      <c r="G82" s="10">
        <v>28</v>
      </c>
      <c r="H82" s="33">
        <f>'[1]COMPARATIVO AUX.CONTEO FISI (2)'!E21</f>
        <v>1516.3</v>
      </c>
      <c r="I82" s="41">
        <f t="shared" si="2"/>
        <v>42456.4</v>
      </c>
    </row>
    <row r="83" spans="2:9" ht="25.5" customHeight="1" x14ac:dyDescent="0.35">
      <c r="B83" s="19">
        <v>45639</v>
      </c>
      <c r="C83" s="9" t="s">
        <v>357</v>
      </c>
      <c r="D83" s="10" t="s">
        <v>12</v>
      </c>
      <c r="E83" s="10" t="s">
        <v>405</v>
      </c>
      <c r="F83" s="10" t="s">
        <v>396</v>
      </c>
      <c r="G83" s="10">
        <f>'[1]COMPARATIVO AUX.CONTEO FISI (2)'!F52</f>
        <v>11</v>
      </c>
      <c r="H83" s="33">
        <f>'[1]COMPARATIVO AUX.CONTEO FISI (2)'!E52</f>
        <v>1046.54</v>
      </c>
      <c r="I83" s="41">
        <f t="shared" si="2"/>
        <v>11511.939999999999</v>
      </c>
    </row>
    <row r="84" spans="2:9" ht="25.5" customHeight="1" x14ac:dyDescent="0.35">
      <c r="B84" s="19">
        <v>44551</v>
      </c>
      <c r="C84" s="9" t="s">
        <v>361</v>
      </c>
      <c r="D84" s="10" t="s">
        <v>86</v>
      </c>
      <c r="E84" s="12" t="s">
        <v>87</v>
      </c>
      <c r="F84" s="10" t="s">
        <v>234</v>
      </c>
      <c r="G84" s="10">
        <v>89</v>
      </c>
      <c r="H84" s="33">
        <v>23.95</v>
      </c>
      <c r="I84" s="41">
        <f t="shared" si="2"/>
        <v>2131.5499999999997</v>
      </c>
    </row>
    <row r="85" spans="2:9" ht="22.5" customHeight="1" x14ac:dyDescent="0.35">
      <c r="B85" s="30">
        <v>45264</v>
      </c>
      <c r="C85" s="30">
        <v>45264</v>
      </c>
      <c r="D85" s="10" t="s">
        <v>232</v>
      </c>
      <c r="E85" s="12" t="s">
        <v>406</v>
      </c>
      <c r="F85" s="10" t="s">
        <v>236</v>
      </c>
      <c r="G85" s="10">
        <v>3</v>
      </c>
      <c r="H85" s="33">
        <v>4579.4399999999996</v>
      </c>
      <c r="I85" s="41">
        <f t="shared" si="2"/>
        <v>13738.32</v>
      </c>
    </row>
    <row r="86" spans="2:9" ht="20.25" customHeight="1" x14ac:dyDescent="0.35">
      <c r="B86" s="9" t="s">
        <v>354</v>
      </c>
      <c r="C86" s="9" t="s">
        <v>354</v>
      </c>
      <c r="D86" s="10" t="s">
        <v>342</v>
      </c>
      <c r="E86" s="12" t="s">
        <v>323</v>
      </c>
      <c r="F86" s="10" t="s">
        <v>236</v>
      </c>
      <c r="G86" s="10">
        <v>6</v>
      </c>
      <c r="H86" s="33">
        <v>4588.8783999999996</v>
      </c>
      <c r="I86" s="41">
        <f t="shared" si="2"/>
        <v>27533.270399999998</v>
      </c>
    </row>
    <row r="87" spans="2:9" ht="25.5" customHeight="1" x14ac:dyDescent="0.35">
      <c r="B87" s="19">
        <v>45147</v>
      </c>
      <c r="C87" s="9" t="s">
        <v>362</v>
      </c>
      <c r="D87" s="10" t="s">
        <v>213</v>
      </c>
      <c r="E87" s="12" t="s">
        <v>271</v>
      </c>
      <c r="F87" s="10" t="s">
        <v>236</v>
      </c>
      <c r="G87" s="10">
        <v>9</v>
      </c>
      <c r="H87" s="33">
        <v>920.4</v>
      </c>
      <c r="I87" s="41">
        <f t="shared" si="2"/>
        <v>8283.6</v>
      </c>
    </row>
    <row r="88" spans="2:9" ht="22.5" customHeight="1" x14ac:dyDescent="0.35">
      <c r="B88" s="19">
        <v>44180</v>
      </c>
      <c r="C88" s="9" t="s">
        <v>363</v>
      </c>
      <c r="D88" s="10" t="s">
        <v>89</v>
      </c>
      <c r="E88" s="12" t="s">
        <v>272</v>
      </c>
      <c r="F88" s="10" t="s">
        <v>236</v>
      </c>
      <c r="G88" s="10">
        <v>8</v>
      </c>
      <c r="H88" s="33">
        <v>364.99</v>
      </c>
      <c r="I88" s="41">
        <f t="shared" si="2"/>
        <v>2919.92</v>
      </c>
    </row>
    <row r="89" spans="2:9" ht="21" customHeight="1" x14ac:dyDescent="0.35">
      <c r="B89" s="19">
        <v>44180</v>
      </c>
      <c r="C89" s="19">
        <v>44180</v>
      </c>
      <c r="D89" s="10" t="s">
        <v>90</v>
      </c>
      <c r="E89" s="12" t="s">
        <v>273</v>
      </c>
      <c r="F89" s="10" t="s">
        <v>236</v>
      </c>
      <c r="G89" s="10">
        <v>9</v>
      </c>
      <c r="H89" s="33">
        <v>497</v>
      </c>
      <c r="I89" s="41">
        <f t="shared" si="2"/>
        <v>4473</v>
      </c>
    </row>
    <row r="90" spans="2:9" ht="23.25" customHeight="1" x14ac:dyDescent="0.35">
      <c r="B90" s="19">
        <v>45618</v>
      </c>
      <c r="C90" s="19">
        <v>45618</v>
      </c>
      <c r="D90" s="11" t="s">
        <v>91</v>
      </c>
      <c r="E90" s="12" t="s">
        <v>274</v>
      </c>
      <c r="F90" s="10" t="s">
        <v>236</v>
      </c>
      <c r="G90" s="13" t="s">
        <v>309</v>
      </c>
      <c r="H90" s="33">
        <v>258.42</v>
      </c>
      <c r="I90" s="41">
        <f t="shared" si="2"/>
        <v>9044.7000000000007</v>
      </c>
    </row>
    <row r="91" spans="2:9" ht="26.25" customHeight="1" x14ac:dyDescent="0.35">
      <c r="B91" s="19">
        <v>44914</v>
      </c>
      <c r="C91" s="9" t="s">
        <v>380</v>
      </c>
      <c r="D91" s="10" t="s">
        <v>26</v>
      </c>
      <c r="E91" s="10" t="s">
        <v>4</v>
      </c>
      <c r="F91" s="10" t="str">
        <f t="shared" ref="F91:F98" si="3">$F$154</f>
        <v>unidad</v>
      </c>
      <c r="G91" s="10">
        <v>16</v>
      </c>
      <c r="H91" s="33">
        <f>'[1]COMPARATIVO AUX.CONTEO FISI (2)'!E56</f>
        <v>295</v>
      </c>
      <c r="I91" s="41">
        <f t="shared" si="2"/>
        <v>4720</v>
      </c>
    </row>
    <row r="92" spans="2:9" ht="20.25" customHeight="1" x14ac:dyDescent="0.35">
      <c r="B92" s="19">
        <v>45636</v>
      </c>
      <c r="C92" s="9" t="s">
        <v>376</v>
      </c>
      <c r="D92" s="10" t="s">
        <v>317</v>
      </c>
      <c r="E92" s="10" t="s">
        <v>245</v>
      </c>
      <c r="F92" s="10" t="str">
        <f t="shared" si="3"/>
        <v>unidad</v>
      </c>
      <c r="G92" s="10">
        <f>'[1]COMPARATIVO AUX.CONTEO FISI (2)'!F58</f>
        <v>2</v>
      </c>
      <c r="H92" s="33">
        <f>'[1]COMPARATIVO AUX.CONTEO FISI (2)'!E58</f>
        <v>422.44</v>
      </c>
      <c r="I92" s="41">
        <f t="shared" si="2"/>
        <v>844.88</v>
      </c>
    </row>
    <row r="93" spans="2:9" ht="20.25" customHeight="1" x14ac:dyDescent="0.35">
      <c r="B93" s="19">
        <v>45639</v>
      </c>
      <c r="C93" s="9" t="s">
        <v>357</v>
      </c>
      <c r="D93" s="10" t="s">
        <v>7</v>
      </c>
      <c r="E93" s="10" t="s">
        <v>237</v>
      </c>
      <c r="F93" s="10" t="str">
        <f t="shared" si="3"/>
        <v>unidad</v>
      </c>
      <c r="G93" s="10">
        <f>'[1]COMPARATIVO AUX.CONTEO FISI (2)'!F19</f>
        <v>140</v>
      </c>
      <c r="H93" s="33">
        <f>'[1]COMPARATIVO AUX.CONTEO FISI (2)'!E19</f>
        <v>60.06</v>
      </c>
      <c r="I93" s="41">
        <f t="shared" si="2"/>
        <v>8408.4</v>
      </c>
    </row>
    <row r="94" spans="2:9" ht="21" customHeight="1" x14ac:dyDescent="0.35">
      <c r="B94" s="19">
        <v>45635</v>
      </c>
      <c r="C94" s="9" t="s">
        <v>358</v>
      </c>
      <c r="D94" s="10" t="s">
        <v>9</v>
      </c>
      <c r="E94" s="10" t="s">
        <v>244</v>
      </c>
      <c r="F94" s="10" t="str">
        <f t="shared" si="3"/>
        <v>unidad</v>
      </c>
      <c r="G94" s="10">
        <f>'[1]COMPARATIVO AUX.CONTEO FISI (2)'!F57</f>
        <v>152</v>
      </c>
      <c r="H94" s="33">
        <f>'[1]COMPARATIVO AUX.CONTEO FISI (2)'!E57</f>
        <v>118</v>
      </c>
      <c r="I94" s="41">
        <f t="shared" si="2"/>
        <v>17936</v>
      </c>
    </row>
    <row r="95" spans="2:9" ht="23.25" customHeight="1" x14ac:dyDescent="0.35">
      <c r="B95" s="19">
        <v>44189</v>
      </c>
      <c r="C95" s="9" t="s">
        <v>381</v>
      </c>
      <c r="D95" s="9" t="s">
        <v>30</v>
      </c>
      <c r="E95" s="10" t="s">
        <v>246</v>
      </c>
      <c r="F95" s="10" t="str">
        <f t="shared" si="3"/>
        <v>unidad</v>
      </c>
      <c r="G95" s="10">
        <f>'[1]COMPARATIVO AUX.CONTEO FISI (2)'!F61</f>
        <v>47</v>
      </c>
      <c r="H95" s="33">
        <f>'[1]COMPARATIVO AUX.CONTEO FISI (2)'!E61</f>
        <v>160</v>
      </c>
      <c r="I95" s="41">
        <f t="shared" si="2"/>
        <v>7520</v>
      </c>
    </row>
    <row r="96" spans="2:9" ht="18" customHeight="1" x14ac:dyDescent="0.35">
      <c r="B96" s="19">
        <v>45639</v>
      </c>
      <c r="C96" s="9" t="s">
        <v>357</v>
      </c>
      <c r="D96" s="10" t="s">
        <v>8</v>
      </c>
      <c r="E96" s="10" t="s">
        <v>250</v>
      </c>
      <c r="F96" s="10" t="str">
        <f t="shared" si="3"/>
        <v>unidad</v>
      </c>
      <c r="G96" s="10" t="str">
        <f>'[1]COMPARATIVO AUX.CONTEO FISI (2)'!F71</f>
        <v>65</v>
      </c>
      <c r="H96" s="33">
        <f>'[1]COMPARATIVO AUX.CONTEO FISI (2)'!E71</f>
        <v>147.5</v>
      </c>
      <c r="I96" s="41">
        <f t="shared" si="2"/>
        <v>9587.5</v>
      </c>
    </row>
    <row r="97" spans="2:9" ht="27.75" customHeight="1" x14ac:dyDescent="0.35">
      <c r="B97" s="19">
        <v>45058</v>
      </c>
      <c r="C97" s="9" t="s">
        <v>382</v>
      </c>
      <c r="D97" s="10" t="s">
        <v>28</v>
      </c>
      <c r="E97" s="10" t="s">
        <v>247</v>
      </c>
      <c r="F97" s="10" t="str">
        <f t="shared" si="3"/>
        <v>unidad</v>
      </c>
      <c r="G97" s="10">
        <f>'[1]COMPARATIVO AUX.CONTEO FISI (2)'!F62</f>
        <v>5</v>
      </c>
      <c r="H97" s="33">
        <f>'[1]COMPARATIVO AUX.CONTEO FISI (2)'!E62</f>
        <v>135.69999999999999</v>
      </c>
      <c r="I97" s="41">
        <f t="shared" si="2"/>
        <v>678.5</v>
      </c>
    </row>
    <row r="98" spans="2:9" ht="18.75" customHeight="1" x14ac:dyDescent="0.35">
      <c r="B98" s="19">
        <v>45632</v>
      </c>
      <c r="C98" s="9" t="s">
        <v>383</v>
      </c>
      <c r="D98" s="10" t="s">
        <v>248</v>
      </c>
      <c r="E98" s="10" t="s">
        <v>249</v>
      </c>
      <c r="F98" s="10" t="str">
        <f t="shared" si="3"/>
        <v>unidad</v>
      </c>
      <c r="G98" s="10">
        <v>10</v>
      </c>
      <c r="H98" s="33">
        <f>'[1]COMPARATIVO AUX.CONTEO FISI (2)'!E63</f>
        <v>206.5</v>
      </c>
      <c r="I98" s="41">
        <f t="shared" si="2"/>
        <v>2065</v>
      </c>
    </row>
    <row r="99" spans="2:9" ht="23.25" customHeight="1" x14ac:dyDescent="0.35">
      <c r="B99" s="19">
        <v>45618</v>
      </c>
      <c r="C99" s="19">
        <v>45618</v>
      </c>
      <c r="D99" s="10" t="s">
        <v>156</v>
      </c>
      <c r="E99" s="12" t="s">
        <v>157</v>
      </c>
      <c r="F99" s="10" t="s">
        <v>234</v>
      </c>
      <c r="G99" s="13" t="s">
        <v>311</v>
      </c>
      <c r="H99" s="33">
        <v>12.98</v>
      </c>
      <c r="I99" s="41">
        <f t="shared" si="2"/>
        <v>1025.42</v>
      </c>
    </row>
    <row r="100" spans="2:9" ht="23.25" x14ac:dyDescent="0.35">
      <c r="B100" s="19">
        <v>45624</v>
      </c>
      <c r="C100" s="9" t="s">
        <v>347</v>
      </c>
      <c r="D100" s="11" t="s">
        <v>78</v>
      </c>
      <c r="E100" s="12" t="s">
        <v>275</v>
      </c>
      <c r="F100" s="10" t="s">
        <v>234</v>
      </c>
      <c r="G100" s="13" t="s">
        <v>312</v>
      </c>
      <c r="H100" s="33">
        <v>259.25</v>
      </c>
      <c r="I100" s="41">
        <f t="shared" si="2"/>
        <v>5444.25</v>
      </c>
    </row>
    <row r="101" spans="2:9" ht="27.75" customHeight="1" x14ac:dyDescent="0.35">
      <c r="B101" s="19">
        <v>45618</v>
      </c>
      <c r="C101" s="19">
        <v>45618</v>
      </c>
      <c r="D101" s="10" t="s">
        <v>94</v>
      </c>
      <c r="E101" s="12" t="s">
        <v>95</v>
      </c>
      <c r="F101" s="10" t="s">
        <v>236</v>
      </c>
      <c r="G101" s="10">
        <v>33</v>
      </c>
      <c r="H101" s="33">
        <v>38.93</v>
      </c>
      <c r="I101" s="41">
        <f t="shared" si="2"/>
        <v>1284.69</v>
      </c>
    </row>
    <row r="102" spans="2:9" ht="24" customHeight="1" x14ac:dyDescent="0.35">
      <c r="B102" s="19">
        <v>44741</v>
      </c>
      <c r="C102" s="9" t="s">
        <v>379</v>
      </c>
      <c r="D102" s="10" t="s">
        <v>13</v>
      </c>
      <c r="E102" s="10" t="s">
        <v>2</v>
      </c>
      <c r="F102" s="10" t="s">
        <v>407</v>
      </c>
      <c r="G102" s="10">
        <f>'[1]COMPARATIVO AUX.CONTEO FISI (2)'!F67</f>
        <v>35</v>
      </c>
      <c r="H102" s="33">
        <f>'[1]COMPARATIVO AUX.CONTEO FISI (2)'!E67</f>
        <v>115.05</v>
      </c>
      <c r="I102" s="41">
        <f t="shared" si="2"/>
        <v>4026.75</v>
      </c>
    </row>
    <row r="103" spans="2:9" ht="23.25" x14ac:dyDescent="0.35">
      <c r="B103" s="19">
        <v>44741</v>
      </c>
      <c r="C103" s="19">
        <v>44741</v>
      </c>
      <c r="D103" s="10" t="s">
        <v>11</v>
      </c>
      <c r="E103" s="10" t="s">
        <v>3</v>
      </c>
      <c r="F103" s="10" t="s">
        <v>407</v>
      </c>
      <c r="G103" s="10">
        <v>23</v>
      </c>
      <c r="H103" s="33">
        <f>'[1]COMPARATIVO AUX.CONTEO FISI (2)'!E69</f>
        <v>109.74</v>
      </c>
      <c r="I103" s="41">
        <f t="shared" si="2"/>
        <v>2524.02</v>
      </c>
    </row>
    <row r="104" spans="2:9" ht="23.25" x14ac:dyDescent="0.35">
      <c r="B104" s="19">
        <v>45636</v>
      </c>
      <c r="C104" s="9" t="s">
        <v>359</v>
      </c>
      <c r="D104" s="9" t="s">
        <v>29</v>
      </c>
      <c r="E104" s="10" t="s">
        <v>409</v>
      </c>
      <c r="F104" s="10" t="s">
        <v>408</v>
      </c>
      <c r="G104" s="10">
        <f>'[1]COMPARATIVO AUX.CONTEO FISI (2)'!F72</f>
        <v>30</v>
      </c>
      <c r="H104" s="33">
        <f>'[1]COMPARATIVO AUX.CONTEO FISI (2)'!E72</f>
        <v>79.06</v>
      </c>
      <c r="I104" s="41">
        <f t="shared" si="2"/>
        <v>2371.8000000000002</v>
      </c>
    </row>
    <row r="105" spans="2:9" ht="23.25" x14ac:dyDescent="0.35">
      <c r="B105" s="19">
        <v>45618</v>
      </c>
      <c r="C105" s="9" t="s">
        <v>354</v>
      </c>
      <c r="D105" s="10" t="s">
        <v>97</v>
      </c>
      <c r="E105" s="12" t="s">
        <v>276</v>
      </c>
      <c r="F105" s="10" t="s">
        <v>236</v>
      </c>
      <c r="G105" s="10">
        <v>75</v>
      </c>
      <c r="H105" s="33">
        <v>129</v>
      </c>
      <c r="I105" s="41">
        <f t="shared" si="2"/>
        <v>9675</v>
      </c>
    </row>
    <row r="106" spans="2:9" ht="23.25" x14ac:dyDescent="0.35">
      <c r="B106" s="19">
        <v>45264</v>
      </c>
      <c r="C106" s="19">
        <v>45264</v>
      </c>
      <c r="D106" s="10" t="s">
        <v>98</v>
      </c>
      <c r="E106" s="12" t="s">
        <v>277</v>
      </c>
      <c r="F106" s="10" t="s">
        <v>236</v>
      </c>
      <c r="G106" s="10">
        <v>16</v>
      </c>
      <c r="H106" s="33">
        <v>147.38</v>
      </c>
      <c r="I106" s="41">
        <f t="shared" si="2"/>
        <v>2358.08</v>
      </c>
    </row>
    <row r="107" spans="2:9" ht="23.25" x14ac:dyDescent="0.35">
      <c r="B107" s="19">
        <v>43863</v>
      </c>
      <c r="C107" s="9" t="s">
        <v>364</v>
      </c>
      <c r="D107" s="10" t="s">
        <v>98</v>
      </c>
      <c r="E107" s="12" t="s">
        <v>278</v>
      </c>
      <c r="F107" s="10" t="s">
        <v>236</v>
      </c>
      <c r="G107" s="10">
        <v>12</v>
      </c>
      <c r="H107" s="33">
        <v>46.2</v>
      </c>
      <c r="I107" s="41">
        <f t="shared" si="2"/>
        <v>554.40000000000009</v>
      </c>
    </row>
    <row r="108" spans="2:9" ht="23.25" x14ac:dyDescent="0.35">
      <c r="B108" s="19">
        <v>45618</v>
      </c>
      <c r="C108" s="9" t="s">
        <v>354</v>
      </c>
      <c r="D108" s="10" t="s">
        <v>101</v>
      </c>
      <c r="E108" s="12" t="s">
        <v>279</v>
      </c>
      <c r="F108" s="10" t="s">
        <v>236</v>
      </c>
      <c r="G108" s="13" t="s">
        <v>313</v>
      </c>
      <c r="H108" s="33">
        <v>44.76</v>
      </c>
      <c r="I108" s="41">
        <f t="shared" si="2"/>
        <v>4834.08</v>
      </c>
    </row>
    <row r="109" spans="2:9" ht="23.25" x14ac:dyDescent="0.35">
      <c r="B109" s="19">
        <v>45615</v>
      </c>
      <c r="C109" s="9" t="s">
        <v>350</v>
      </c>
      <c r="D109" s="10" t="s">
        <v>102</v>
      </c>
      <c r="E109" s="12" t="s">
        <v>103</v>
      </c>
      <c r="F109" s="10" t="s">
        <v>234</v>
      </c>
      <c r="G109" s="13" t="s">
        <v>324</v>
      </c>
      <c r="H109" s="33">
        <v>40.43</v>
      </c>
      <c r="I109" s="41">
        <f t="shared" si="2"/>
        <v>2910.96</v>
      </c>
    </row>
    <row r="110" spans="2:9" ht="22.5" customHeight="1" x14ac:dyDescent="0.35">
      <c r="B110" s="19">
        <v>45615</v>
      </c>
      <c r="C110" s="19">
        <v>45615</v>
      </c>
      <c r="D110" s="10" t="s">
        <v>104</v>
      </c>
      <c r="E110" s="12" t="s">
        <v>105</v>
      </c>
      <c r="F110" s="10" t="s">
        <v>234</v>
      </c>
      <c r="G110" s="13" t="s">
        <v>325</v>
      </c>
      <c r="H110" s="33">
        <v>62.26</v>
      </c>
      <c r="I110" s="41">
        <f t="shared" si="2"/>
        <v>5914.7</v>
      </c>
    </row>
    <row r="111" spans="2:9" ht="23.25" x14ac:dyDescent="0.35">
      <c r="B111" s="19">
        <v>44479</v>
      </c>
      <c r="C111" s="9" t="s">
        <v>360</v>
      </c>
      <c r="D111" s="11" t="s">
        <v>155</v>
      </c>
      <c r="E111" s="17" t="s">
        <v>158</v>
      </c>
      <c r="F111" s="11" t="s">
        <v>234</v>
      </c>
      <c r="G111" s="11">
        <v>36</v>
      </c>
      <c r="H111" s="34">
        <v>185</v>
      </c>
      <c r="I111" s="41">
        <f t="shared" si="2"/>
        <v>6660</v>
      </c>
    </row>
    <row r="112" spans="2:9" ht="23.25" x14ac:dyDescent="0.35">
      <c r="B112" s="31">
        <v>44750</v>
      </c>
      <c r="C112" s="9" t="s">
        <v>355</v>
      </c>
      <c r="D112" s="11" t="s">
        <v>102</v>
      </c>
      <c r="E112" s="17" t="s">
        <v>106</v>
      </c>
      <c r="F112" s="11" t="s">
        <v>234</v>
      </c>
      <c r="G112" s="11">
        <v>19</v>
      </c>
      <c r="H112" s="34">
        <v>330.52</v>
      </c>
      <c r="I112" s="41">
        <f t="shared" si="2"/>
        <v>6279.8799999999992</v>
      </c>
    </row>
    <row r="113" spans="2:9" ht="23.25" x14ac:dyDescent="0.35">
      <c r="B113" s="19">
        <v>45639</v>
      </c>
      <c r="C113" s="9" t="s">
        <v>357</v>
      </c>
      <c r="D113" s="9" t="s">
        <v>251</v>
      </c>
      <c r="E113" s="10" t="s">
        <v>252</v>
      </c>
      <c r="F113" s="10" t="str">
        <f>$F$154</f>
        <v>unidad</v>
      </c>
      <c r="G113" s="10">
        <f>'[1]COMPARATIVO AUX.CONTEO FISI (2)'!F73</f>
        <v>7</v>
      </c>
      <c r="H113" s="33">
        <f>'[1]COMPARATIVO AUX.CONTEO FISI (2)'!E73</f>
        <v>383.5</v>
      </c>
      <c r="I113" s="41">
        <f t="shared" si="2"/>
        <v>2684.5</v>
      </c>
    </row>
    <row r="114" spans="2:9" ht="23.25" x14ac:dyDescent="0.35">
      <c r="B114" s="19">
        <v>43863</v>
      </c>
      <c r="C114" s="9" t="s">
        <v>365</v>
      </c>
      <c r="D114" s="10" t="s">
        <v>130</v>
      </c>
      <c r="E114" s="12" t="s">
        <v>280</v>
      </c>
      <c r="F114" s="10" t="s">
        <v>236</v>
      </c>
      <c r="G114" s="13" t="s">
        <v>334</v>
      </c>
      <c r="H114" s="33">
        <v>106.8</v>
      </c>
      <c r="I114" s="41">
        <f t="shared" si="2"/>
        <v>267</v>
      </c>
    </row>
    <row r="115" spans="2:9" ht="23.25" x14ac:dyDescent="0.35">
      <c r="B115" s="19">
        <v>44180</v>
      </c>
      <c r="C115" s="9" t="s">
        <v>363</v>
      </c>
      <c r="D115" s="10" t="s">
        <v>90</v>
      </c>
      <c r="E115" s="12" t="s">
        <v>281</v>
      </c>
      <c r="F115" s="10" t="s">
        <v>236</v>
      </c>
      <c r="G115" s="10">
        <v>4.42</v>
      </c>
      <c r="H115" s="40">
        <v>160.08000000000001</v>
      </c>
      <c r="I115" s="41">
        <f t="shared" si="2"/>
        <v>707.55360000000007</v>
      </c>
    </row>
    <row r="116" spans="2:9" ht="23.25" x14ac:dyDescent="0.35">
      <c r="B116" s="19">
        <v>44180</v>
      </c>
      <c r="C116" s="19">
        <v>44180</v>
      </c>
      <c r="D116" s="10" t="s">
        <v>107</v>
      </c>
      <c r="E116" s="12" t="s">
        <v>282</v>
      </c>
      <c r="F116" s="10" t="s">
        <v>236</v>
      </c>
      <c r="G116" s="10">
        <v>4.42</v>
      </c>
      <c r="H116" s="40">
        <v>160.08000000000001</v>
      </c>
      <c r="I116" s="41">
        <f t="shared" si="2"/>
        <v>707.55360000000007</v>
      </c>
    </row>
    <row r="117" spans="2:9" ht="23.25" x14ac:dyDescent="0.35">
      <c r="B117" s="19">
        <v>44180</v>
      </c>
      <c r="C117" s="19">
        <v>44180</v>
      </c>
      <c r="D117" s="10" t="s">
        <v>89</v>
      </c>
      <c r="E117" s="12" t="s">
        <v>283</v>
      </c>
      <c r="F117" s="10" t="s">
        <v>236</v>
      </c>
      <c r="G117" s="10">
        <v>2.42</v>
      </c>
      <c r="H117" s="40">
        <v>160.08000000000001</v>
      </c>
      <c r="I117" s="41">
        <f t="shared" si="2"/>
        <v>387.39359999999999</v>
      </c>
    </row>
    <row r="118" spans="2:9" ht="23.25" x14ac:dyDescent="0.35">
      <c r="B118" s="19">
        <v>44180</v>
      </c>
      <c r="C118" s="19">
        <v>44180</v>
      </c>
      <c r="D118" s="10" t="s">
        <v>108</v>
      </c>
      <c r="E118" s="12" t="s">
        <v>284</v>
      </c>
      <c r="F118" s="10" t="s">
        <v>236</v>
      </c>
      <c r="G118" s="10">
        <v>6</v>
      </c>
      <c r="H118" s="40">
        <v>160.08000000000001</v>
      </c>
      <c r="I118" s="41">
        <f t="shared" si="2"/>
        <v>960.48</v>
      </c>
    </row>
    <row r="119" spans="2:9" ht="23.25" x14ac:dyDescent="0.35">
      <c r="B119" s="19">
        <v>45624</v>
      </c>
      <c r="C119" s="9" t="s">
        <v>347</v>
      </c>
      <c r="D119" s="10" t="s">
        <v>109</v>
      </c>
      <c r="E119" s="12" t="s">
        <v>110</v>
      </c>
      <c r="F119" s="11" t="s">
        <v>234</v>
      </c>
      <c r="G119" s="13" t="s">
        <v>326</v>
      </c>
      <c r="H119" s="33">
        <v>21.05</v>
      </c>
      <c r="I119" s="41">
        <f t="shared" si="2"/>
        <v>5536.1500000000005</v>
      </c>
    </row>
    <row r="120" spans="2:9" ht="23.25" x14ac:dyDescent="0.35">
      <c r="B120" s="19">
        <v>44180</v>
      </c>
      <c r="C120" s="19">
        <v>44180</v>
      </c>
      <c r="D120" s="10" t="s">
        <v>111</v>
      </c>
      <c r="E120" s="12" t="s">
        <v>285</v>
      </c>
      <c r="F120" s="10" t="s">
        <v>236</v>
      </c>
      <c r="G120" s="13" t="s">
        <v>328</v>
      </c>
      <c r="H120" s="41">
        <v>119.16</v>
      </c>
      <c r="I120" s="41">
        <f t="shared" si="2"/>
        <v>446.84999999999997</v>
      </c>
    </row>
    <row r="121" spans="2:9" ht="23.25" x14ac:dyDescent="0.35">
      <c r="B121" s="19">
        <v>44180</v>
      </c>
      <c r="C121" s="19">
        <v>44180</v>
      </c>
      <c r="D121" s="10" t="s">
        <v>112</v>
      </c>
      <c r="E121" s="12" t="s">
        <v>286</v>
      </c>
      <c r="F121" s="10" t="s">
        <v>236</v>
      </c>
      <c r="G121" s="10">
        <v>2.83</v>
      </c>
      <c r="H121" s="33">
        <v>119.16</v>
      </c>
      <c r="I121" s="41">
        <f t="shared" si="2"/>
        <v>337.22280000000001</v>
      </c>
    </row>
    <row r="122" spans="2:9" ht="23.25" x14ac:dyDescent="0.35">
      <c r="B122" s="19">
        <v>44180</v>
      </c>
      <c r="C122" s="19">
        <v>44180</v>
      </c>
      <c r="D122" s="10" t="s">
        <v>167</v>
      </c>
      <c r="E122" s="12" t="s">
        <v>287</v>
      </c>
      <c r="F122" s="10" t="s">
        <v>236</v>
      </c>
      <c r="G122" s="10">
        <v>4.5</v>
      </c>
      <c r="H122" s="33">
        <v>119.16</v>
      </c>
      <c r="I122" s="41">
        <f t="shared" si="2"/>
        <v>536.22</v>
      </c>
    </row>
    <row r="123" spans="2:9" ht="23.25" x14ac:dyDescent="0.35">
      <c r="B123" s="19">
        <v>45618</v>
      </c>
      <c r="C123" s="9" t="s">
        <v>354</v>
      </c>
      <c r="D123" s="11" t="s">
        <v>113</v>
      </c>
      <c r="E123" s="12" t="s">
        <v>114</v>
      </c>
      <c r="F123" s="10" t="s">
        <v>234</v>
      </c>
      <c r="G123" s="13" t="s">
        <v>327</v>
      </c>
      <c r="H123" s="33">
        <v>22.58</v>
      </c>
      <c r="I123" s="41">
        <f t="shared" si="2"/>
        <v>7044.9599999999991</v>
      </c>
    </row>
    <row r="124" spans="2:9" ht="23.25" x14ac:dyDescent="0.35">
      <c r="B124" s="19">
        <v>44180</v>
      </c>
      <c r="C124" s="19">
        <v>44180</v>
      </c>
      <c r="D124" s="10" t="s">
        <v>115</v>
      </c>
      <c r="E124" s="12" t="s">
        <v>116</v>
      </c>
      <c r="F124" s="10" t="s">
        <v>236</v>
      </c>
      <c r="G124" s="10">
        <v>9.58</v>
      </c>
      <c r="H124" s="33">
        <v>106.8</v>
      </c>
      <c r="I124" s="41">
        <f t="shared" si="2"/>
        <v>1023.144</v>
      </c>
    </row>
    <row r="125" spans="2:9" ht="23.25" x14ac:dyDescent="0.35">
      <c r="B125" s="19">
        <v>44180</v>
      </c>
      <c r="C125" s="19">
        <v>44180</v>
      </c>
      <c r="D125" s="10" t="s">
        <v>214</v>
      </c>
      <c r="E125" s="12" t="s">
        <v>117</v>
      </c>
      <c r="F125" s="10" t="s">
        <v>236</v>
      </c>
      <c r="G125" s="10">
        <v>3.83</v>
      </c>
      <c r="H125" s="33">
        <v>106.8</v>
      </c>
      <c r="I125" s="41">
        <f t="shared" si="2"/>
        <v>409.04399999999998</v>
      </c>
    </row>
    <row r="126" spans="2:9" ht="23.25" x14ac:dyDescent="0.35">
      <c r="B126" s="19">
        <v>44180</v>
      </c>
      <c r="C126" s="19">
        <v>44180</v>
      </c>
      <c r="D126" s="10" t="s">
        <v>118</v>
      </c>
      <c r="E126" s="12" t="s">
        <v>119</v>
      </c>
      <c r="F126" s="10" t="s">
        <v>236</v>
      </c>
      <c r="G126" s="10">
        <v>9.83</v>
      </c>
      <c r="H126" s="33">
        <v>106.8</v>
      </c>
      <c r="I126" s="41">
        <f t="shared" si="2"/>
        <v>1049.8440000000001</v>
      </c>
    </row>
    <row r="127" spans="2:9" ht="23.25" x14ac:dyDescent="0.35">
      <c r="B127" s="19">
        <v>44180</v>
      </c>
      <c r="C127" s="19">
        <v>44180</v>
      </c>
      <c r="D127" s="10" t="s">
        <v>214</v>
      </c>
      <c r="E127" s="12" t="s">
        <v>120</v>
      </c>
      <c r="F127" s="10" t="s">
        <v>236</v>
      </c>
      <c r="G127" s="10">
        <v>9.58</v>
      </c>
      <c r="H127" s="33">
        <v>106.8</v>
      </c>
      <c r="I127" s="41">
        <f t="shared" si="2"/>
        <v>1023.144</v>
      </c>
    </row>
    <row r="128" spans="2:9" ht="23.25" x14ac:dyDescent="0.35">
      <c r="B128" s="19">
        <v>44547</v>
      </c>
      <c r="C128" s="9" t="s">
        <v>366</v>
      </c>
      <c r="D128" s="10" t="s">
        <v>159</v>
      </c>
      <c r="E128" s="12" t="s">
        <v>160</v>
      </c>
      <c r="F128" s="10" t="s">
        <v>236</v>
      </c>
      <c r="G128" s="10">
        <v>41</v>
      </c>
      <c r="H128" s="33">
        <v>218.3</v>
      </c>
      <c r="I128" s="41">
        <f t="shared" si="2"/>
        <v>8950.3000000000011</v>
      </c>
    </row>
    <row r="129" spans="2:9" ht="23.25" x14ac:dyDescent="0.35">
      <c r="B129" s="19">
        <v>45635</v>
      </c>
      <c r="C129" s="9" t="s">
        <v>358</v>
      </c>
      <c r="D129" s="11" t="s">
        <v>189</v>
      </c>
      <c r="E129" s="12" t="s">
        <v>154</v>
      </c>
      <c r="F129" s="10" t="s">
        <v>234</v>
      </c>
      <c r="G129" s="18">
        <v>2</v>
      </c>
      <c r="H129" s="34">
        <v>316.24</v>
      </c>
      <c r="I129" s="41">
        <f t="shared" si="2"/>
        <v>632.48</v>
      </c>
    </row>
    <row r="130" spans="2:9" ht="23.25" x14ac:dyDescent="0.35">
      <c r="B130" s="30">
        <v>45540</v>
      </c>
      <c r="C130" s="30">
        <v>45540</v>
      </c>
      <c r="D130" s="11" t="s">
        <v>233</v>
      </c>
      <c r="E130" s="12" t="s">
        <v>299</v>
      </c>
      <c r="F130" s="10" t="s">
        <v>234</v>
      </c>
      <c r="G130" s="18">
        <v>7</v>
      </c>
      <c r="H130" s="34">
        <v>1941.18</v>
      </c>
      <c r="I130" s="41">
        <f t="shared" si="2"/>
        <v>13588.26</v>
      </c>
    </row>
    <row r="131" spans="2:9" ht="23.25" x14ac:dyDescent="0.35">
      <c r="B131" s="30">
        <v>44650</v>
      </c>
      <c r="C131" s="30">
        <v>44650</v>
      </c>
      <c r="D131" s="10" t="s">
        <v>177</v>
      </c>
      <c r="E131" s="12" t="s">
        <v>178</v>
      </c>
      <c r="F131" s="10" t="s">
        <v>234</v>
      </c>
      <c r="G131" s="10">
        <v>2</v>
      </c>
      <c r="H131" s="33">
        <v>300</v>
      </c>
      <c r="I131" s="41">
        <f t="shared" si="2"/>
        <v>600</v>
      </c>
    </row>
    <row r="132" spans="2:9" ht="23.25" x14ac:dyDescent="0.35">
      <c r="B132" s="30">
        <v>45540</v>
      </c>
      <c r="C132" s="30">
        <v>45540</v>
      </c>
      <c r="D132" s="11" t="s">
        <v>96</v>
      </c>
      <c r="E132" s="12" t="s">
        <v>288</v>
      </c>
      <c r="F132" s="10" t="s">
        <v>234</v>
      </c>
      <c r="G132" s="18">
        <v>9</v>
      </c>
      <c r="H132" s="34">
        <v>208</v>
      </c>
      <c r="I132" s="41">
        <f t="shared" si="2"/>
        <v>1872</v>
      </c>
    </row>
    <row r="133" spans="2:9" ht="23.25" x14ac:dyDescent="0.35">
      <c r="B133" s="19">
        <v>45639</v>
      </c>
      <c r="C133" s="9" t="s">
        <v>357</v>
      </c>
      <c r="D133" s="10" t="s">
        <v>19</v>
      </c>
      <c r="E133" s="10" t="s">
        <v>253</v>
      </c>
      <c r="F133" s="10" t="str">
        <f>$F$154</f>
        <v>unidad</v>
      </c>
      <c r="G133" s="10">
        <v>18</v>
      </c>
      <c r="H133" s="33">
        <f>'[1]COMPARATIVO AUX.CONTEO FISI (2)'!E75</f>
        <v>93.22</v>
      </c>
      <c r="I133" s="41">
        <f t="shared" si="2"/>
        <v>1677.96</v>
      </c>
    </row>
    <row r="134" spans="2:9" ht="23.25" x14ac:dyDescent="0.35">
      <c r="B134" s="31">
        <v>45615</v>
      </c>
      <c r="C134" s="9" t="s">
        <v>350</v>
      </c>
      <c r="D134" s="10" t="s">
        <v>121</v>
      </c>
      <c r="E134" s="12" t="s">
        <v>410</v>
      </c>
      <c r="F134" s="10" t="s">
        <v>235</v>
      </c>
      <c r="G134" s="13" t="s">
        <v>305</v>
      </c>
      <c r="H134" s="33">
        <v>237.46</v>
      </c>
      <c r="I134" s="41">
        <f t="shared" si="2"/>
        <v>15434.9</v>
      </c>
    </row>
    <row r="135" spans="2:9" ht="23.25" x14ac:dyDescent="0.35">
      <c r="B135" s="30">
        <v>44783</v>
      </c>
      <c r="C135" s="28" t="s">
        <v>389</v>
      </c>
      <c r="D135" s="10" t="s">
        <v>215</v>
      </c>
      <c r="E135" s="12" t="s">
        <v>176</v>
      </c>
      <c r="F135" s="10" t="s">
        <v>234</v>
      </c>
      <c r="G135" s="10">
        <v>4</v>
      </c>
      <c r="H135" s="33">
        <v>365</v>
      </c>
      <c r="I135" s="41">
        <f t="shared" si="2"/>
        <v>1460</v>
      </c>
    </row>
    <row r="136" spans="2:9" ht="23.25" x14ac:dyDescent="0.35">
      <c r="B136" s="31">
        <v>43863</v>
      </c>
      <c r="C136" s="9" t="s">
        <v>365</v>
      </c>
      <c r="D136" s="10" t="s">
        <v>122</v>
      </c>
      <c r="E136" s="12" t="s">
        <v>127</v>
      </c>
      <c r="F136" s="10" t="s">
        <v>234</v>
      </c>
      <c r="G136" s="10">
        <v>380</v>
      </c>
      <c r="H136" s="33">
        <v>30</v>
      </c>
      <c r="I136" s="41">
        <f t="shared" si="2"/>
        <v>11400</v>
      </c>
    </row>
    <row r="137" spans="2:9" ht="23.25" x14ac:dyDescent="0.35">
      <c r="B137" s="31">
        <v>43863</v>
      </c>
      <c r="C137" s="9" t="s">
        <v>365</v>
      </c>
      <c r="D137" s="10" t="s">
        <v>124</v>
      </c>
      <c r="E137" s="12" t="s">
        <v>123</v>
      </c>
      <c r="F137" s="10" t="s">
        <v>234</v>
      </c>
      <c r="G137" s="10">
        <v>84</v>
      </c>
      <c r="H137" s="33">
        <v>29.24</v>
      </c>
      <c r="I137" s="41">
        <f t="shared" si="2"/>
        <v>2456.16</v>
      </c>
    </row>
    <row r="138" spans="2:9" ht="23.25" x14ac:dyDescent="0.35">
      <c r="B138" s="31">
        <v>43863</v>
      </c>
      <c r="C138" s="9" t="s">
        <v>365</v>
      </c>
      <c r="D138" s="10" t="s">
        <v>126</v>
      </c>
      <c r="E138" s="12" t="s">
        <v>125</v>
      </c>
      <c r="F138" s="10" t="s">
        <v>234</v>
      </c>
      <c r="G138" s="10">
        <v>302</v>
      </c>
      <c r="H138" s="33">
        <v>35</v>
      </c>
      <c r="I138" s="41">
        <f t="shared" si="2"/>
        <v>10570</v>
      </c>
    </row>
    <row r="139" spans="2:9" ht="23.25" x14ac:dyDescent="0.35">
      <c r="B139" s="19">
        <v>44473</v>
      </c>
      <c r="C139" s="9" t="s">
        <v>368</v>
      </c>
      <c r="D139" s="10" t="s">
        <v>128</v>
      </c>
      <c r="E139" s="12" t="s">
        <v>129</v>
      </c>
      <c r="F139" s="10" t="s">
        <v>234</v>
      </c>
      <c r="G139" s="13" t="s">
        <v>52</v>
      </c>
      <c r="H139" s="33">
        <v>6.45</v>
      </c>
      <c r="I139" s="41">
        <f t="shared" si="2"/>
        <v>51.6</v>
      </c>
    </row>
    <row r="140" spans="2:9" ht="23.25" x14ac:dyDescent="0.35">
      <c r="B140" s="19">
        <v>45618</v>
      </c>
      <c r="C140" s="9" t="s">
        <v>354</v>
      </c>
      <c r="D140" s="10" t="s">
        <v>67</v>
      </c>
      <c r="E140" s="12" t="s">
        <v>289</v>
      </c>
      <c r="F140" s="10" t="s">
        <v>234</v>
      </c>
      <c r="G140" s="13" t="s">
        <v>315</v>
      </c>
      <c r="H140" s="33">
        <v>218.3</v>
      </c>
      <c r="I140" s="41">
        <f t="shared" si="2"/>
        <v>90594.5</v>
      </c>
    </row>
    <row r="141" spans="2:9" ht="23.25" x14ac:dyDescent="0.35">
      <c r="B141" s="19">
        <v>45624</v>
      </c>
      <c r="C141" s="9" t="s">
        <v>347</v>
      </c>
      <c r="D141" s="11" t="s">
        <v>169</v>
      </c>
      <c r="E141" s="12" t="s">
        <v>290</v>
      </c>
      <c r="F141" s="10" t="s">
        <v>234</v>
      </c>
      <c r="G141" s="13" t="s">
        <v>302</v>
      </c>
      <c r="H141" s="33">
        <v>283.79000000000002</v>
      </c>
      <c r="I141" s="41">
        <f t="shared" si="2"/>
        <v>4540.6400000000003</v>
      </c>
    </row>
    <row r="142" spans="2:9" ht="23.25" x14ac:dyDescent="0.35">
      <c r="B142" s="30">
        <v>45415</v>
      </c>
      <c r="C142" s="28" t="s">
        <v>385</v>
      </c>
      <c r="D142" s="10" t="s">
        <v>165</v>
      </c>
      <c r="E142" s="12" t="s">
        <v>166</v>
      </c>
      <c r="F142" s="10" t="s">
        <v>234</v>
      </c>
      <c r="G142" s="10">
        <v>31</v>
      </c>
      <c r="H142" s="33">
        <v>492.94</v>
      </c>
      <c r="I142" s="41">
        <f t="shared" si="2"/>
        <v>15281.14</v>
      </c>
    </row>
    <row r="143" spans="2:9" ht="23.25" x14ac:dyDescent="0.35">
      <c r="B143" s="30">
        <v>45415</v>
      </c>
      <c r="C143" s="30">
        <v>45415</v>
      </c>
      <c r="D143" s="10" t="s">
        <v>131</v>
      </c>
      <c r="E143" s="12" t="s">
        <v>197</v>
      </c>
      <c r="F143" s="10" t="s">
        <v>234</v>
      </c>
      <c r="G143" s="13" t="s">
        <v>100</v>
      </c>
      <c r="H143" s="33">
        <v>24.9</v>
      </c>
      <c r="I143" s="41">
        <f t="shared" si="2"/>
        <v>348.59999999999997</v>
      </c>
    </row>
    <row r="144" spans="2:9" ht="23.25" x14ac:dyDescent="0.35">
      <c r="B144" s="19">
        <v>45618</v>
      </c>
      <c r="C144" s="9" t="s">
        <v>354</v>
      </c>
      <c r="D144" s="10" t="s">
        <v>132</v>
      </c>
      <c r="E144" s="12" t="s">
        <v>133</v>
      </c>
      <c r="F144" s="10" t="s">
        <v>234</v>
      </c>
      <c r="G144" s="13" t="s">
        <v>316</v>
      </c>
      <c r="H144" s="33">
        <v>11.8</v>
      </c>
      <c r="I144" s="41">
        <f t="shared" si="2"/>
        <v>802.40000000000009</v>
      </c>
    </row>
    <row r="145" spans="2:9" ht="46.5" x14ac:dyDescent="0.35">
      <c r="B145" s="19">
        <v>44480</v>
      </c>
      <c r="C145" s="9" t="s">
        <v>369</v>
      </c>
      <c r="D145" s="11" t="s">
        <v>216</v>
      </c>
      <c r="E145" s="17" t="s">
        <v>164</v>
      </c>
      <c r="F145" s="11" t="s">
        <v>235</v>
      </c>
      <c r="G145" s="11">
        <v>13</v>
      </c>
      <c r="H145" s="40">
        <v>38.22</v>
      </c>
      <c r="I145" s="41">
        <f t="shared" ref="I145:I182" si="4">G145*H145</f>
        <v>496.86</v>
      </c>
    </row>
    <row r="146" spans="2:9" ht="23.25" x14ac:dyDescent="0.35">
      <c r="B146" s="19">
        <v>45618</v>
      </c>
      <c r="C146" s="9" t="s">
        <v>354</v>
      </c>
      <c r="D146" s="11" t="s">
        <v>217</v>
      </c>
      <c r="E146" s="12" t="s">
        <v>411</v>
      </c>
      <c r="F146" s="10" t="s">
        <v>236</v>
      </c>
      <c r="G146" s="10">
        <v>3</v>
      </c>
      <c r="H146" s="33">
        <v>150</v>
      </c>
      <c r="I146" s="41">
        <f t="shared" si="4"/>
        <v>450</v>
      </c>
    </row>
    <row r="147" spans="2:9" ht="23.25" x14ac:dyDescent="0.35">
      <c r="B147" s="19">
        <v>45618</v>
      </c>
      <c r="C147" s="9" t="s">
        <v>354</v>
      </c>
      <c r="D147" s="10" t="s">
        <v>134</v>
      </c>
      <c r="E147" s="12" t="s">
        <v>291</v>
      </c>
      <c r="F147" s="10" t="s">
        <v>234</v>
      </c>
      <c r="G147" s="18">
        <v>700</v>
      </c>
      <c r="H147" s="34">
        <v>5.8</v>
      </c>
      <c r="I147" s="41">
        <f t="shared" si="4"/>
        <v>4060</v>
      </c>
    </row>
    <row r="148" spans="2:9" ht="23.25" x14ac:dyDescent="0.35">
      <c r="B148" s="19">
        <v>45050</v>
      </c>
      <c r="C148" s="9" t="s">
        <v>370</v>
      </c>
      <c r="D148" s="10" t="s">
        <v>135</v>
      </c>
      <c r="E148" s="12" t="s">
        <v>412</v>
      </c>
      <c r="F148" s="10" t="s">
        <v>236</v>
      </c>
      <c r="G148" s="13" t="s">
        <v>301</v>
      </c>
      <c r="H148" s="33">
        <v>702.64</v>
      </c>
      <c r="I148" s="41">
        <f t="shared" si="4"/>
        <v>2810.56</v>
      </c>
    </row>
    <row r="149" spans="2:9" s="7" customFormat="1" ht="23.25" x14ac:dyDescent="0.35">
      <c r="B149" s="9" t="s">
        <v>347</v>
      </c>
      <c r="C149" s="9" t="s">
        <v>347</v>
      </c>
      <c r="D149" s="10" t="s">
        <v>340</v>
      </c>
      <c r="E149" s="12" t="s">
        <v>329</v>
      </c>
      <c r="F149" s="10" t="s">
        <v>234</v>
      </c>
      <c r="G149" s="13" t="s">
        <v>330</v>
      </c>
      <c r="H149" s="33">
        <v>4.7</v>
      </c>
      <c r="I149" s="41">
        <f>+H149*G149</f>
        <v>1489.9</v>
      </c>
    </row>
    <row r="150" spans="2:9" ht="23.25" x14ac:dyDescent="0.35">
      <c r="B150" s="19">
        <v>44180</v>
      </c>
      <c r="C150" s="9" t="s">
        <v>363</v>
      </c>
      <c r="D150" s="10" t="s">
        <v>218</v>
      </c>
      <c r="E150" s="12" t="s">
        <v>136</v>
      </c>
      <c r="F150" s="10" t="s">
        <v>234</v>
      </c>
      <c r="G150" s="10">
        <v>31</v>
      </c>
      <c r="H150" s="33">
        <v>4.87</v>
      </c>
      <c r="I150" s="41">
        <f t="shared" si="4"/>
        <v>150.97</v>
      </c>
    </row>
    <row r="151" spans="2:9" ht="23.25" x14ac:dyDescent="0.35">
      <c r="B151" s="19">
        <v>45639</v>
      </c>
      <c r="C151" s="9" t="s">
        <v>357</v>
      </c>
      <c r="D151" s="10" t="s">
        <v>242</v>
      </c>
      <c r="E151" s="10" t="s">
        <v>243</v>
      </c>
      <c r="F151" s="10" t="str">
        <f>$F$154</f>
        <v>unidad</v>
      </c>
      <c r="G151" s="10">
        <f>'[1]COMPARATIVO AUX.CONTEO FISI (2)'!F37</f>
        <v>36</v>
      </c>
      <c r="H151" s="33">
        <f>'[1]COMPARATIVO AUX.CONTEO FISI (2)'!E37</f>
        <v>193.52</v>
      </c>
      <c r="I151" s="41">
        <f t="shared" si="4"/>
        <v>6966.72</v>
      </c>
    </row>
    <row r="152" spans="2:9" ht="23.25" x14ac:dyDescent="0.35">
      <c r="B152" s="19">
        <v>45624</v>
      </c>
      <c r="C152" s="9" t="s">
        <v>347</v>
      </c>
      <c r="D152" s="10" t="s">
        <v>64</v>
      </c>
      <c r="E152" s="12" t="s">
        <v>292</v>
      </c>
      <c r="F152" s="10" t="s">
        <v>234</v>
      </c>
      <c r="G152" s="13" t="s">
        <v>331</v>
      </c>
      <c r="H152" s="33">
        <v>102.76</v>
      </c>
      <c r="I152" s="41">
        <f t="shared" si="4"/>
        <v>5549.04</v>
      </c>
    </row>
    <row r="153" spans="2:9" ht="23.25" x14ac:dyDescent="0.35">
      <c r="B153" s="19">
        <v>45427</v>
      </c>
      <c r="C153" s="9" t="s">
        <v>371</v>
      </c>
      <c r="D153" s="10" t="s">
        <v>31</v>
      </c>
      <c r="E153" s="10" t="s">
        <v>413</v>
      </c>
      <c r="F153" s="10" t="str">
        <f>$F$154</f>
        <v>unidad</v>
      </c>
      <c r="G153" s="10">
        <f>'[1]COMPARATIVO AUX.CONTEO FISI (2)'!F80</f>
        <v>6</v>
      </c>
      <c r="H153" s="33">
        <f>'[1]COMPARATIVO AUX.CONTEO FISI (2)'!E80</f>
        <v>629.47</v>
      </c>
      <c r="I153" s="41">
        <f t="shared" si="4"/>
        <v>3776.82</v>
      </c>
    </row>
    <row r="154" spans="2:9" ht="23.25" x14ac:dyDescent="0.35">
      <c r="B154" s="19">
        <v>45635</v>
      </c>
      <c r="C154" s="9" t="s">
        <v>358</v>
      </c>
      <c r="D154" s="11" t="s">
        <v>219</v>
      </c>
      <c r="E154" s="12" t="s">
        <v>293</v>
      </c>
      <c r="F154" s="10" t="s">
        <v>234</v>
      </c>
      <c r="G154" s="18">
        <v>15</v>
      </c>
      <c r="H154" s="34">
        <v>561.80999999999995</v>
      </c>
      <c r="I154" s="41">
        <f t="shared" si="4"/>
        <v>8427.15</v>
      </c>
    </row>
    <row r="155" spans="2:9" ht="23.25" x14ac:dyDescent="0.35">
      <c r="B155" s="19">
        <v>44750</v>
      </c>
      <c r="C155" s="9" t="s">
        <v>355</v>
      </c>
      <c r="D155" s="10" t="s">
        <v>172</v>
      </c>
      <c r="E155" s="12" t="s">
        <v>173</v>
      </c>
      <c r="F155" s="10" t="s">
        <v>234</v>
      </c>
      <c r="G155" s="13" t="s">
        <v>306</v>
      </c>
      <c r="H155" s="33">
        <v>100.79</v>
      </c>
      <c r="I155" s="41">
        <f t="shared" si="4"/>
        <v>1713.43</v>
      </c>
    </row>
    <row r="156" spans="2:9" ht="23.25" x14ac:dyDescent="0.35">
      <c r="B156" s="19">
        <v>44488</v>
      </c>
      <c r="C156" s="9" t="s">
        <v>372</v>
      </c>
      <c r="D156" s="11" t="s">
        <v>137</v>
      </c>
      <c r="E156" s="17" t="s">
        <v>138</v>
      </c>
      <c r="F156" s="11" t="s">
        <v>234</v>
      </c>
      <c r="G156" s="10">
        <v>10</v>
      </c>
      <c r="H156" s="34">
        <v>413</v>
      </c>
      <c r="I156" s="41">
        <f t="shared" si="4"/>
        <v>4130</v>
      </c>
    </row>
    <row r="157" spans="2:9" ht="46.5" x14ac:dyDescent="0.35">
      <c r="B157" s="19">
        <v>45639</v>
      </c>
      <c r="C157" s="9" t="s">
        <v>357</v>
      </c>
      <c r="D157" s="10" t="s">
        <v>185</v>
      </c>
      <c r="E157" s="12" t="s">
        <v>186</v>
      </c>
      <c r="F157" s="10" t="s">
        <v>234</v>
      </c>
      <c r="G157" s="10">
        <v>20</v>
      </c>
      <c r="H157" s="33">
        <v>471.71</v>
      </c>
      <c r="I157" s="41">
        <f t="shared" si="4"/>
        <v>9434.1999999999989</v>
      </c>
    </row>
    <row r="158" spans="2:9" ht="23.25" x14ac:dyDescent="0.35">
      <c r="B158" s="19">
        <v>44488</v>
      </c>
      <c r="C158" s="9" t="s">
        <v>372</v>
      </c>
      <c r="D158" s="11" t="s">
        <v>139</v>
      </c>
      <c r="E158" s="17" t="s">
        <v>140</v>
      </c>
      <c r="F158" s="11" t="s">
        <v>234</v>
      </c>
      <c r="G158" s="10">
        <v>5</v>
      </c>
      <c r="H158" s="34">
        <v>413</v>
      </c>
      <c r="I158" s="41">
        <f t="shared" si="4"/>
        <v>2065</v>
      </c>
    </row>
    <row r="159" spans="2:9" ht="23.25" x14ac:dyDescent="0.35">
      <c r="B159" s="19">
        <v>45639</v>
      </c>
      <c r="C159" s="9" t="s">
        <v>357</v>
      </c>
      <c r="D159" s="10" t="s">
        <v>181</v>
      </c>
      <c r="E159" s="12" t="s">
        <v>182</v>
      </c>
      <c r="F159" s="10" t="s">
        <v>234</v>
      </c>
      <c r="G159" s="10">
        <v>20</v>
      </c>
      <c r="H159" s="34">
        <v>471.71</v>
      </c>
      <c r="I159" s="41">
        <f t="shared" si="4"/>
        <v>9434.1999999999989</v>
      </c>
    </row>
    <row r="160" spans="2:9" ht="23.25" x14ac:dyDescent="0.35">
      <c r="B160" s="19">
        <v>44488</v>
      </c>
      <c r="C160" s="9" t="s">
        <v>372</v>
      </c>
      <c r="D160" s="11" t="s">
        <v>220</v>
      </c>
      <c r="E160" s="17" t="s">
        <v>141</v>
      </c>
      <c r="F160" s="11" t="s">
        <v>234</v>
      </c>
      <c r="G160" s="10">
        <v>11</v>
      </c>
      <c r="H160" s="34">
        <v>413</v>
      </c>
      <c r="I160" s="41">
        <f t="shared" si="4"/>
        <v>4543</v>
      </c>
    </row>
    <row r="161" spans="2:9" ht="46.5" x14ac:dyDescent="0.35">
      <c r="B161" s="19">
        <v>45639</v>
      </c>
      <c r="C161" s="9" t="s">
        <v>357</v>
      </c>
      <c r="D161" s="10" t="s">
        <v>183</v>
      </c>
      <c r="E161" s="12" t="s">
        <v>184</v>
      </c>
      <c r="F161" s="10" t="s">
        <v>234</v>
      </c>
      <c r="G161" s="10">
        <v>20</v>
      </c>
      <c r="H161" s="34">
        <v>471.71</v>
      </c>
      <c r="I161" s="41">
        <f t="shared" si="4"/>
        <v>9434.1999999999989</v>
      </c>
    </row>
    <row r="162" spans="2:9" ht="23.25" x14ac:dyDescent="0.35">
      <c r="B162" s="19">
        <v>44488</v>
      </c>
      <c r="C162" s="9" t="s">
        <v>372</v>
      </c>
      <c r="D162" s="11" t="s">
        <v>319</v>
      </c>
      <c r="E162" s="17" t="s">
        <v>318</v>
      </c>
      <c r="F162" s="11" t="s">
        <v>234</v>
      </c>
      <c r="G162" s="10">
        <v>3</v>
      </c>
      <c r="H162" s="33">
        <v>413</v>
      </c>
      <c r="I162" s="41">
        <f t="shared" si="4"/>
        <v>1239</v>
      </c>
    </row>
    <row r="163" spans="2:9" ht="23.25" x14ac:dyDescent="0.35">
      <c r="B163" s="19">
        <v>45639</v>
      </c>
      <c r="C163" s="19">
        <v>45639</v>
      </c>
      <c r="D163" s="10" t="s">
        <v>179</v>
      </c>
      <c r="E163" s="12" t="s">
        <v>180</v>
      </c>
      <c r="F163" s="10" t="s">
        <v>234</v>
      </c>
      <c r="G163" s="10">
        <v>19</v>
      </c>
      <c r="H163" s="33">
        <v>475.43</v>
      </c>
      <c r="I163" s="41">
        <f t="shared" si="4"/>
        <v>9033.17</v>
      </c>
    </row>
    <row r="164" spans="2:9" ht="23.25" x14ac:dyDescent="0.35">
      <c r="B164" s="19">
        <v>45639</v>
      </c>
      <c r="C164" s="9" t="s">
        <v>357</v>
      </c>
      <c r="D164" s="10" t="s">
        <v>18</v>
      </c>
      <c r="E164" s="10" t="s">
        <v>258</v>
      </c>
      <c r="F164" s="10" t="str">
        <f>$F$154</f>
        <v>unidad</v>
      </c>
      <c r="G164" s="10">
        <v>130</v>
      </c>
      <c r="H164" s="33">
        <v>44.84</v>
      </c>
      <c r="I164" s="41">
        <f t="shared" si="4"/>
        <v>5829.2000000000007</v>
      </c>
    </row>
    <row r="165" spans="2:9" ht="46.5" x14ac:dyDescent="0.35">
      <c r="B165" s="19">
        <v>45425</v>
      </c>
      <c r="C165" s="9" t="s">
        <v>373</v>
      </c>
      <c r="D165" s="10" t="s">
        <v>162</v>
      </c>
      <c r="E165" s="12" t="s">
        <v>163</v>
      </c>
      <c r="F165" s="10" t="s">
        <v>234</v>
      </c>
      <c r="G165" s="10">
        <v>3</v>
      </c>
      <c r="H165" s="33">
        <v>306.8</v>
      </c>
      <c r="I165" s="41">
        <f t="shared" si="4"/>
        <v>920.40000000000009</v>
      </c>
    </row>
    <row r="166" spans="2:9" ht="46.5" x14ac:dyDescent="0.35">
      <c r="B166" s="19">
        <v>45425</v>
      </c>
      <c r="C166" s="19">
        <v>45425</v>
      </c>
      <c r="D166" s="10" t="s">
        <v>221</v>
      </c>
      <c r="E166" s="12" t="s">
        <v>161</v>
      </c>
      <c r="F166" s="10" t="s">
        <v>234</v>
      </c>
      <c r="G166" s="10">
        <v>13</v>
      </c>
      <c r="H166" s="33">
        <v>306.8</v>
      </c>
      <c r="I166" s="41">
        <f t="shared" si="4"/>
        <v>3988.4</v>
      </c>
    </row>
    <row r="167" spans="2:9" ht="46.5" x14ac:dyDescent="0.35">
      <c r="B167" s="19">
        <v>45425</v>
      </c>
      <c r="C167" s="19">
        <v>45425</v>
      </c>
      <c r="D167" s="10" t="s">
        <v>145</v>
      </c>
      <c r="E167" s="12" t="s">
        <v>146</v>
      </c>
      <c r="F167" s="10" t="s">
        <v>234</v>
      </c>
      <c r="G167" s="10">
        <v>8</v>
      </c>
      <c r="H167" s="33">
        <v>306.8</v>
      </c>
      <c r="I167" s="41">
        <f t="shared" si="4"/>
        <v>2454.4</v>
      </c>
    </row>
    <row r="168" spans="2:9" ht="46.5" x14ac:dyDescent="0.35">
      <c r="B168" s="19">
        <v>45425</v>
      </c>
      <c r="C168" s="19">
        <v>45425</v>
      </c>
      <c r="D168" s="10" t="s">
        <v>221</v>
      </c>
      <c r="E168" s="12" t="s">
        <v>147</v>
      </c>
      <c r="F168" s="10" t="s">
        <v>234</v>
      </c>
      <c r="G168" s="13" t="s">
        <v>85</v>
      </c>
      <c r="H168" s="33">
        <v>306.8</v>
      </c>
      <c r="I168" s="41">
        <f t="shared" si="4"/>
        <v>3068</v>
      </c>
    </row>
    <row r="169" spans="2:9" ht="23.25" x14ac:dyDescent="0.35">
      <c r="B169" s="19">
        <v>45425</v>
      </c>
      <c r="C169" s="19">
        <v>45425</v>
      </c>
      <c r="D169" s="11" t="s">
        <v>144</v>
      </c>
      <c r="E169" s="12" t="s">
        <v>294</v>
      </c>
      <c r="F169" s="10" t="s">
        <v>234</v>
      </c>
      <c r="G169" s="13" t="s">
        <v>63</v>
      </c>
      <c r="H169" s="34">
        <v>5016.97</v>
      </c>
      <c r="I169" s="41">
        <f t="shared" si="4"/>
        <v>75254.55</v>
      </c>
    </row>
    <row r="170" spans="2:9" ht="23.25" x14ac:dyDescent="0.35">
      <c r="B170" s="19">
        <v>45425</v>
      </c>
      <c r="C170" s="19">
        <v>45425</v>
      </c>
      <c r="D170" s="11" t="s">
        <v>150</v>
      </c>
      <c r="E170" s="12" t="s">
        <v>151</v>
      </c>
      <c r="F170" s="10" t="s">
        <v>234</v>
      </c>
      <c r="G170" s="13" t="s">
        <v>314</v>
      </c>
      <c r="H170" s="34">
        <v>4741.1899999999996</v>
      </c>
      <c r="I170" s="41">
        <f t="shared" si="4"/>
        <v>61635.469999999994</v>
      </c>
    </row>
    <row r="171" spans="2:9" ht="23.25" x14ac:dyDescent="0.35">
      <c r="B171" s="19">
        <v>45425</v>
      </c>
      <c r="C171" s="19">
        <v>45425</v>
      </c>
      <c r="D171" s="11" t="s">
        <v>222</v>
      </c>
      <c r="E171" s="17" t="s">
        <v>142</v>
      </c>
      <c r="F171" s="11" t="s">
        <v>234</v>
      </c>
      <c r="G171" s="11">
        <v>13</v>
      </c>
      <c r="H171" s="34">
        <v>4741.1899999999996</v>
      </c>
      <c r="I171" s="41">
        <f t="shared" si="4"/>
        <v>61635.469999999994</v>
      </c>
    </row>
    <row r="172" spans="2:9" ht="23.25" x14ac:dyDescent="0.35">
      <c r="B172" s="19">
        <v>45425</v>
      </c>
      <c r="C172" s="19">
        <v>45425</v>
      </c>
      <c r="D172" s="10" t="s">
        <v>223</v>
      </c>
      <c r="E172" s="12" t="s">
        <v>143</v>
      </c>
      <c r="F172" s="10" t="s">
        <v>234</v>
      </c>
      <c r="G172" s="10">
        <v>6</v>
      </c>
      <c r="H172" s="33">
        <v>4472.2</v>
      </c>
      <c r="I172" s="41">
        <f t="shared" si="4"/>
        <v>26833.199999999997</v>
      </c>
    </row>
    <row r="173" spans="2:9" ht="23.25" x14ac:dyDescent="0.35">
      <c r="B173" s="19">
        <v>45646</v>
      </c>
      <c r="C173" s="19">
        <v>45646</v>
      </c>
      <c r="D173" s="10" t="s">
        <v>231</v>
      </c>
      <c r="E173" s="12" t="s">
        <v>201</v>
      </c>
      <c r="F173" s="10" t="s">
        <v>234</v>
      </c>
      <c r="G173" s="10">
        <v>10</v>
      </c>
      <c r="H173" s="33">
        <v>6531.3</v>
      </c>
      <c r="I173" s="41">
        <f t="shared" si="4"/>
        <v>65313</v>
      </c>
    </row>
    <row r="174" spans="2:9" ht="23.25" x14ac:dyDescent="0.35">
      <c r="B174" s="19">
        <v>45646</v>
      </c>
      <c r="C174" s="19">
        <v>45646</v>
      </c>
      <c r="D174" s="10" t="s">
        <v>230</v>
      </c>
      <c r="E174" s="12" t="s">
        <v>200</v>
      </c>
      <c r="F174" s="10" t="s">
        <v>234</v>
      </c>
      <c r="G174" s="10">
        <v>10</v>
      </c>
      <c r="H174" s="33">
        <v>6531.3</v>
      </c>
      <c r="I174" s="41">
        <f t="shared" si="4"/>
        <v>65313</v>
      </c>
    </row>
    <row r="175" spans="2:9" ht="23.25" x14ac:dyDescent="0.35">
      <c r="B175" s="19">
        <v>45646</v>
      </c>
      <c r="C175" s="9" t="s">
        <v>375</v>
      </c>
      <c r="D175" s="10" t="s">
        <v>229</v>
      </c>
      <c r="E175" s="12" t="s">
        <v>199</v>
      </c>
      <c r="F175" s="10" t="s">
        <v>234</v>
      </c>
      <c r="G175" s="10">
        <v>10</v>
      </c>
      <c r="H175" s="33">
        <v>6531.3</v>
      </c>
      <c r="I175" s="41">
        <f t="shared" si="4"/>
        <v>65313</v>
      </c>
    </row>
    <row r="176" spans="2:9" ht="23.25" x14ac:dyDescent="0.35">
      <c r="B176" s="19">
        <v>45639</v>
      </c>
      <c r="C176" s="9" t="s">
        <v>357</v>
      </c>
      <c r="D176" s="10" t="s">
        <v>228</v>
      </c>
      <c r="E176" s="12" t="s">
        <v>198</v>
      </c>
      <c r="F176" s="10" t="s">
        <v>234</v>
      </c>
      <c r="G176" s="10">
        <v>10</v>
      </c>
      <c r="H176" s="33">
        <v>5841</v>
      </c>
      <c r="I176" s="41">
        <f t="shared" si="4"/>
        <v>58410</v>
      </c>
    </row>
    <row r="177" spans="2:9" ht="23.25" x14ac:dyDescent="0.35">
      <c r="B177" s="19">
        <v>45460</v>
      </c>
      <c r="C177" s="9" t="s">
        <v>374</v>
      </c>
      <c r="D177" s="10" t="s">
        <v>224</v>
      </c>
      <c r="E177" s="12" t="s">
        <v>202</v>
      </c>
      <c r="F177" s="10" t="s">
        <v>234</v>
      </c>
      <c r="G177" s="10">
        <v>12</v>
      </c>
      <c r="H177" s="33">
        <v>10030</v>
      </c>
      <c r="I177" s="41">
        <f t="shared" si="4"/>
        <v>120360</v>
      </c>
    </row>
    <row r="178" spans="2:9" ht="23.25" x14ac:dyDescent="0.35">
      <c r="B178" s="19">
        <v>45460</v>
      </c>
      <c r="C178" s="19">
        <v>45460</v>
      </c>
      <c r="D178" s="10" t="s">
        <v>225</v>
      </c>
      <c r="E178" s="12" t="s">
        <v>203</v>
      </c>
      <c r="F178" s="10" t="s">
        <v>234</v>
      </c>
      <c r="G178" s="10">
        <v>10</v>
      </c>
      <c r="H178" s="33">
        <v>10030</v>
      </c>
      <c r="I178" s="41">
        <f t="shared" si="4"/>
        <v>100300</v>
      </c>
    </row>
    <row r="179" spans="2:9" ht="23.25" x14ac:dyDescent="0.35">
      <c r="B179" s="19">
        <v>45460</v>
      </c>
      <c r="C179" s="19">
        <v>45460</v>
      </c>
      <c r="D179" s="10" t="s">
        <v>227</v>
      </c>
      <c r="E179" s="12" t="s">
        <v>205</v>
      </c>
      <c r="F179" s="10" t="s">
        <v>234</v>
      </c>
      <c r="G179" s="10">
        <v>10</v>
      </c>
      <c r="H179" s="33">
        <v>10030</v>
      </c>
      <c r="I179" s="41">
        <f t="shared" si="4"/>
        <v>100300</v>
      </c>
    </row>
    <row r="180" spans="2:9" ht="23.25" x14ac:dyDescent="0.35">
      <c r="B180" s="19">
        <v>45460</v>
      </c>
      <c r="C180" s="19">
        <v>45460</v>
      </c>
      <c r="D180" s="10" t="s">
        <v>226</v>
      </c>
      <c r="E180" s="12" t="s">
        <v>204</v>
      </c>
      <c r="F180" s="10" t="s">
        <v>234</v>
      </c>
      <c r="G180" s="10">
        <v>10</v>
      </c>
      <c r="H180" s="33">
        <v>11446</v>
      </c>
      <c r="I180" s="41">
        <f t="shared" si="4"/>
        <v>114460</v>
      </c>
    </row>
    <row r="181" spans="2:9" ht="23.25" x14ac:dyDescent="0.35">
      <c r="B181" s="19">
        <v>44479</v>
      </c>
      <c r="C181" s="9" t="s">
        <v>353</v>
      </c>
      <c r="D181" s="10" t="s">
        <v>320</v>
      </c>
      <c r="E181" s="12" t="s">
        <v>339</v>
      </c>
      <c r="F181" s="10" t="s">
        <v>234</v>
      </c>
      <c r="G181" s="10">
        <v>25</v>
      </c>
      <c r="H181" s="33">
        <v>37</v>
      </c>
      <c r="I181" s="41">
        <f t="shared" si="4"/>
        <v>925</v>
      </c>
    </row>
    <row r="182" spans="2:9" ht="23.25" x14ac:dyDescent="0.35">
      <c r="B182" s="19">
        <v>45636</v>
      </c>
      <c r="C182" s="9" t="s">
        <v>376</v>
      </c>
      <c r="D182" s="10" t="s">
        <v>27</v>
      </c>
      <c r="E182" s="10" t="s">
        <v>259</v>
      </c>
      <c r="F182" s="10" t="s">
        <v>235</v>
      </c>
      <c r="G182" s="10">
        <v>38</v>
      </c>
      <c r="H182" s="33">
        <v>104.7</v>
      </c>
      <c r="I182" s="41">
        <f t="shared" si="4"/>
        <v>3978.6</v>
      </c>
    </row>
    <row r="183" spans="2:9" ht="26.25" customHeight="1" x14ac:dyDescent="0.35">
      <c r="B183" s="20" t="s">
        <v>0</v>
      </c>
      <c r="C183" s="20"/>
      <c r="D183" s="20"/>
      <c r="E183" s="20"/>
      <c r="F183" s="20"/>
      <c r="G183" s="20"/>
      <c r="H183" s="20"/>
      <c r="I183" s="46">
        <f>SUM(I17:I182)</f>
        <v>2222771.0251999991</v>
      </c>
    </row>
    <row r="186" spans="2:9" ht="23.25" x14ac:dyDescent="0.35">
      <c r="B186" s="32"/>
      <c r="C186" s="32"/>
      <c r="D186" s="32"/>
      <c r="E186" s="21"/>
      <c r="F186" s="35"/>
      <c r="G186" s="32"/>
      <c r="H186" s="42"/>
      <c r="I186" s="47"/>
    </row>
    <row r="187" spans="2:9" ht="23.25" x14ac:dyDescent="0.35">
      <c r="B187" s="32"/>
      <c r="C187" s="32"/>
      <c r="D187" s="32"/>
      <c r="E187" s="21"/>
      <c r="F187" s="35"/>
      <c r="G187" s="32"/>
      <c r="H187" s="42"/>
      <c r="I187" s="47"/>
    </row>
    <row r="188" spans="2:9" ht="23.25" x14ac:dyDescent="0.35">
      <c r="B188" s="32"/>
      <c r="C188" s="49"/>
      <c r="D188" s="49"/>
      <c r="E188" s="21"/>
      <c r="F188" s="35"/>
      <c r="G188" s="36"/>
      <c r="H188" s="43"/>
      <c r="I188" s="48"/>
    </row>
    <row r="189" spans="2:9" ht="23.25" x14ac:dyDescent="0.35">
      <c r="B189" s="32"/>
      <c r="C189" s="49"/>
      <c r="D189" s="49"/>
      <c r="E189" s="21"/>
      <c r="F189" s="35"/>
      <c r="G189" s="32"/>
      <c r="H189" s="42"/>
      <c r="I189" s="47"/>
    </row>
  </sheetData>
  <mergeCells count="4">
    <mergeCell ref="B183:H183"/>
    <mergeCell ref="B10:I10"/>
    <mergeCell ref="B11:I11"/>
    <mergeCell ref="B12:I12"/>
  </mergeCells>
  <phoneticPr fontId="13" type="noConversion"/>
  <pageMargins left="0.78740157480314965" right="0.19685039370078741" top="0.19685039370078741" bottom="0.35433070866141736" header="0.31496062992125984" footer="0.31496062992125984"/>
  <pageSetup scale="32" orientation="portrait" r:id="rId1"/>
  <rowBreaks count="1" manualBreakCount="1">
    <brk id="9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AUXILIAR DE INVENTARIO GENE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Ortiz</dc:creator>
  <cp:lastModifiedBy>Elizabeth Vargas</cp:lastModifiedBy>
  <cp:lastPrinted>2025-01-16T17:34:07Z</cp:lastPrinted>
  <dcterms:created xsi:type="dcterms:W3CDTF">2016-09-29T09:22:33Z</dcterms:created>
  <dcterms:modified xsi:type="dcterms:W3CDTF">2025-01-16T17:38:11Z</dcterms:modified>
</cp:coreProperties>
</file>