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ricelys_perez\Downloads\"/>
    </mc:Choice>
  </mc:AlternateContent>
  <xr:revisionPtr revIDLastSave="0" documentId="8_{FFC42DD2-E288-498E-857D-C1568E290EA5}" xr6:coauthVersionLast="47" xr6:coauthVersionMax="47" xr10:uidLastSave="{00000000-0000-0000-0000-000000000000}"/>
  <bookViews>
    <workbookView xWindow="-120" yWindow="-120" windowWidth="20730" windowHeight="1116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Resultados!$A$1:$C$102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9" i="7" l="1"/>
  <c r="C48" i="7"/>
  <c r="C47" i="7"/>
  <c r="E49" i="7" s="1"/>
  <c r="C30" i="7"/>
  <c r="E52" i="7" l="1"/>
  <c r="C77" i="7"/>
  <c r="C26" i="7" l="1"/>
  <c r="C23" i="7"/>
  <c r="C67" i="7" l="1"/>
  <c r="E71" i="7" s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5" i="7" l="1"/>
</calcChain>
</file>

<file path=xl/sharedStrings.xml><?xml version="1.0" encoding="utf-8"?>
<sst xmlns="http://schemas.openxmlformats.org/spreadsheetml/2006/main" count="3186" uniqueCount="1300">
  <si>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</si>
  <si>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</si>
  <si>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</si>
  <si>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</si>
  <si>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</si>
  <si>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</si>
  <si>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</si>
  <si>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</si>
  <si>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</si>
  <si>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</si>
  <si>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</si>
  <si>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</si>
  <si>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</si>
  <si>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</si>
  <si>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</si>
  <si>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</si>
  <si>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</si>
  <si>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</si>
  <si>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</si>
  <si>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</si>
  <si>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</si>
  <si>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</si>
  <si>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</si>
  <si>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</si>
  <si>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</si>
  <si>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</si>
  <si>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</si>
  <si>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</si>
  <si>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</si>
  <si>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</si>
  <si>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</si>
  <si>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</si>
  <si>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</si>
  <si>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</si>
  <si>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</si>
  <si>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</si>
  <si>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</si>
  <si>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</si>
  <si>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</si>
  <si>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</si>
  <si>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</si>
  <si>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</si>
  <si>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</si>
  <si>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</si>
  <si>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</si>
  <si>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</si>
  <si>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</si>
  <si>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</si>
  <si>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</si>
  <si>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</si>
  <si>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</si>
  <si>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</si>
  <si>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</si>
  <si>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</si>
  <si>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</si>
  <si>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</si>
  <si>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</si>
  <si>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</si>
  <si>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</si>
  <si>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</si>
  <si>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</si>
  <si>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</si>
  <si>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</si>
  <si>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</si>
  <si>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</si>
  <si>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</si>
  <si>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</si>
  <si>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</si>
  <si>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</si>
  <si>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</si>
  <si>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</si>
  <si>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</si>
  <si>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</si>
  <si>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</si>
  <si>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</si>
  <si>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</si>
  <si>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</si>
  <si>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</si>
  <si>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</si>
  <si>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</si>
  <si>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</si>
  <si>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</si>
  <si>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</si>
  <si>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</si>
  <si>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</si>
  <si>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</si>
  <si>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</si>
  <si>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</si>
  <si>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</si>
  <si>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</si>
  <si>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</si>
  <si>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</si>
  <si>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</si>
  <si>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</si>
  <si>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</si>
  <si>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</si>
  <si>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</si>
  <si>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</si>
  <si>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</si>
  <si>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</si>
  <si>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</si>
  <si>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</si>
  <si>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</si>
  <si>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</si>
  <si>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</si>
  <si>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</si>
  <si>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</si>
  <si>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</si>
  <si>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</si>
  <si>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</si>
  <si>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</si>
  <si>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</si>
  <si>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</si>
  <si>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</si>
  <si>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</si>
  <si>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</si>
  <si>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</si>
  <si>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</si>
  <si>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</si>
  <si>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</si>
  <si>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</si>
  <si>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</si>
  <si>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</si>
  <si>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</si>
  <si>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</si>
  <si>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</si>
  <si>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</si>
  <si>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</si>
  <si>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</si>
  <si>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</si>
  <si>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</si>
  <si>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</si>
  <si>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</si>
  <si>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</si>
  <si>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</si>
  <si>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</si>
  <si>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</si>
  <si>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</si>
  <si>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</si>
  <si>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</si>
  <si>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</si>
  <si>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</si>
  <si>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</si>
  <si>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</si>
  <si>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</si>
  <si>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</si>
  <si>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</si>
  <si>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</si>
  <si>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</si>
  <si>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</si>
  <si>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</si>
  <si>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</si>
  <si>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</si>
  <si>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</si>
  <si>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</si>
  <si>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</si>
  <si>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</si>
  <si>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</si>
  <si>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</si>
  <si>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</si>
  <si>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</si>
  <si>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</si>
  <si>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</si>
  <si>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</si>
  <si>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</si>
  <si>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</si>
  <si>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</si>
  <si>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</si>
  <si>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</si>
  <si>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</si>
  <si>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</si>
  <si>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</si>
  <si>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</si>
  <si>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</si>
  <si>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</si>
  <si>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</si>
  <si>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</si>
  <si>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</si>
  <si>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</si>
  <si>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</si>
  <si>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</si>
  <si>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</si>
  <si>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</si>
  <si>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</si>
  <si>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</si>
  <si>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</si>
  <si>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</si>
  <si>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</si>
  <si>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</si>
  <si>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</si>
  <si>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</si>
  <si>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</si>
  <si>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</si>
  <si>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</si>
  <si>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</si>
  <si>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</si>
  <si>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</si>
  <si>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</si>
  <si>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</si>
  <si>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</si>
  <si>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</si>
  <si>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</si>
  <si>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</si>
  <si>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</si>
  <si>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</si>
  <si>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</si>
  <si>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</si>
  <si>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</si>
  <si>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</si>
  <si>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</si>
  <si>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</si>
  <si>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</si>
  <si>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</si>
  <si>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</si>
  <si>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</si>
  <si>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</si>
  <si>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</si>
  <si>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</si>
  <si>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</si>
  <si>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</si>
  <si>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</si>
  <si>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</si>
  <si>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</si>
  <si>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</si>
  <si>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</si>
  <si>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</si>
  <si>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</si>
  <si>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</si>
  <si>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</si>
  <si>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</si>
  <si>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</si>
  <si>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</si>
  <si>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</si>
  <si>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</si>
  <si>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</si>
  <si>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</si>
  <si>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</si>
  <si>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</si>
  <si>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</si>
  <si>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</si>
  <si>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</si>
  <si>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</si>
  <si>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</si>
  <si>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</si>
  <si>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</si>
  <si>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</si>
  <si>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</si>
  <si>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</si>
  <si>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</si>
  <si>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</si>
  <si>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</si>
  <si>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</si>
  <si>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</si>
  <si>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</si>
  <si>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</si>
  <si>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</si>
  <si>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</si>
  <si>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</si>
  <si>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</si>
  <si>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</si>
  <si>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</si>
  <si>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</si>
  <si>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</si>
  <si>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</si>
  <si>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</si>
  <si>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</si>
  <si>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</si>
  <si>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</si>
  <si>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</si>
  <si>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</si>
  <si>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</si>
  <si>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</si>
  <si>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</si>
  <si>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</si>
  <si>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</si>
  <si>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</si>
  <si>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</si>
  <si>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</si>
  <si>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</si>
  <si>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</si>
  <si>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</si>
  <si>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</si>
  <si>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</si>
  <si>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</si>
  <si>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</si>
  <si>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</si>
  <si>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</si>
  <si>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</si>
  <si>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</si>
  <si>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</si>
  <si>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</si>
  <si>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</si>
  <si>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</si>
  <si>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</si>
  <si>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</si>
  <si>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</si>
  <si>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</si>
  <si>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</si>
  <si>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</si>
  <si>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</si>
  <si>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</si>
  <si>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</si>
  <si>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</si>
  <si>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</si>
  <si>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</si>
  <si>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</si>
  <si>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</si>
  <si>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</si>
  <si>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</si>
  <si>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</si>
  <si>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</si>
  <si>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</si>
  <si>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</si>
  <si>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</si>
  <si>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</si>
  <si>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</si>
  <si>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</si>
  <si>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</si>
  <si>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</si>
  <si>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</si>
  <si>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</si>
  <si>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</si>
  <si>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</si>
  <si>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</si>
  <si>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</si>
  <si>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</si>
  <si>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</si>
  <si>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</si>
  <si>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</si>
  <si>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</si>
  <si>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</si>
  <si>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</si>
  <si>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</si>
  <si>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</si>
  <si>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</si>
  <si>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</si>
  <si>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</si>
  <si>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</si>
  <si>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</si>
  <si>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</si>
  <si>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</si>
  <si>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</si>
  <si>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</si>
  <si>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</si>
  <si>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</si>
  <si>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</si>
  <si>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</si>
  <si>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</si>
  <si>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</si>
  <si>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</si>
  <si>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</si>
  <si>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</si>
  <si>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</si>
  <si>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</si>
  <si>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</si>
  <si>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</si>
  <si>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</si>
  <si>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</si>
  <si>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</si>
  <si>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</si>
  <si>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</si>
  <si>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</si>
  <si>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</si>
  <si>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</si>
  <si>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</si>
  <si>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</si>
  <si>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</si>
  <si>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</si>
  <si>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</si>
  <si>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</si>
  <si>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</si>
  <si>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</si>
  <si>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</si>
  <si>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</si>
  <si>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</si>
  <si>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</si>
  <si>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</si>
  <si>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</si>
  <si>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</si>
  <si>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</si>
  <si>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</si>
  <si>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</si>
  <si>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</si>
  <si>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</si>
  <si>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</si>
  <si>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</si>
  <si>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</si>
  <si>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</si>
  <si>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</si>
  <si>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</si>
  <si>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</si>
  <si>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</si>
  <si>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</si>
  <si>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</si>
  <si>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</si>
  <si>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</si>
  <si>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</si>
  <si>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</si>
  <si>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</si>
  <si>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</si>
  <si>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</si>
  <si>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</si>
  <si>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</si>
  <si>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</si>
  <si>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</si>
  <si>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</si>
  <si>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</si>
  <si>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</si>
  <si>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</si>
  <si>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</si>
  <si>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</si>
  <si>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</si>
  <si>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</si>
  <si>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</si>
  <si>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</si>
  <si>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</si>
  <si>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</si>
  <si>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</si>
  <si>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</si>
  <si>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</si>
  <si>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</si>
  <si>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</si>
  <si>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</si>
  <si>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</si>
  <si>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</si>
  <si>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</si>
  <si>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</si>
  <si>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</si>
  <si>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</si>
  <si>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</si>
  <si>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</si>
  <si>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</si>
  <si>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</si>
  <si>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</si>
  <si>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</si>
  <si>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</si>
  <si>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</si>
  <si>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</si>
  <si>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</si>
  <si>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</si>
  <si>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</si>
  <si>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</si>
  <si>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</si>
  <si>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</si>
  <si>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</si>
  <si>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</si>
  <si>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</si>
  <si>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</si>
  <si>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</si>
  <si>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</si>
  <si>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</si>
  <si>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</si>
  <si>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</si>
  <si>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</si>
  <si>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</si>
  <si>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</si>
  <si>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</si>
  <si>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</si>
  <si>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</si>
  <si>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</si>
  <si>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</si>
  <si>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</si>
  <si>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</si>
  <si>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</si>
  <si>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</si>
  <si>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</si>
  <si>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</si>
  <si>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</si>
  <si>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</si>
  <si>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</si>
  <si>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</si>
  <si>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</si>
  <si>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</si>
  <si>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</si>
  <si>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</si>
  <si>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</si>
  <si>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</si>
  <si>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</si>
  <si>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</si>
  <si>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</si>
  <si>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</si>
  <si>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</si>
  <si>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</si>
  <si>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</si>
  <si>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</si>
  <si>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</si>
  <si>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</si>
  <si>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</si>
  <si>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</si>
  <si>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</si>
  <si>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</si>
  <si>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</si>
  <si>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</si>
  <si>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</si>
  <si>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</si>
  <si>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</si>
  <si>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</si>
  <si>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</si>
  <si>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</si>
  <si>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</si>
  <si>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</si>
  <si>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</si>
  <si>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</si>
  <si>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</si>
  <si>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</si>
  <si>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</si>
  <si>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</si>
  <si>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</si>
  <si>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</si>
  <si>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</si>
  <si>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</si>
  <si>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</si>
  <si>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</si>
  <si>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</si>
  <si>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</si>
  <si>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</si>
  <si>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</si>
  <si>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</si>
  <si>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</si>
  <si>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</si>
  <si>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</si>
  <si>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</si>
  <si>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</si>
  <si>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</si>
  <si>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</si>
  <si>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</si>
  <si>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</si>
  <si>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</si>
  <si>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</si>
  <si>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</si>
  <si>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</si>
  <si>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</si>
  <si>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</si>
  <si>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</si>
  <si>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</si>
  <si>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</si>
  <si>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</si>
  <si>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</si>
  <si>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</si>
  <si>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</si>
  <si>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</si>
  <si>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</si>
  <si>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</si>
  <si>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</si>
  <si>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</si>
  <si>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</si>
  <si>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</si>
  <si>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</si>
  <si>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</si>
  <si>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</si>
  <si>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</si>
  <si>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</si>
  <si>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</si>
  <si>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</si>
  <si>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</si>
  <si>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</si>
  <si>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</si>
  <si>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</si>
  <si>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</si>
  <si>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</si>
  <si>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</si>
  <si>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</si>
  <si>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</si>
  <si>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</si>
  <si>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</si>
  <si>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</si>
  <si>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</si>
  <si>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</si>
  <si>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</si>
  <si>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</si>
  <si>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</si>
  <si>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</si>
  <si>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</si>
  <si>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</si>
  <si>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</si>
  <si>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</si>
  <si>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</si>
  <si>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</si>
  <si>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</si>
  <si>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</si>
  <si>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</si>
  <si>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</si>
  <si>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</si>
  <si>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</si>
  <si>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</si>
  <si>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</si>
  <si>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</si>
  <si>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</si>
  <si>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</si>
  <si>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</si>
  <si>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</si>
  <si>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</si>
  <si>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</si>
  <si>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</si>
  <si>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</si>
  <si>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</si>
  <si>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</si>
  <si>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</si>
  <si>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</si>
  <si>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</si>
  <si>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</si>
  <si>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</si>
  <si>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</si>
  <si>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</si>
  <si>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</si>
  <si>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</si>
  <si>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</si>
  <si>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</si>
  <si>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</si>
  <si>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</si>
  <si>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</si>
  <si>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</si>
  <si>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</si>
  <si>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</si>
  <si>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</si>
  <si>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</si>
  <si>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</si>
  <si>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</si>
  <si>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</si>
  <si>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</si>
  <si>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</si>
  <si>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</si>
  <si>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</si>
  <si>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</si>
  <si>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</si>
  <si>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</si>
  <si>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</si>
  <si>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</si>
  <si>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</si>
  <si>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</si>
  <si>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</si>
  <si>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</si>
  <si>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</si>
  <si>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</si>
  <si>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</si>
  <si>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</si>
  <si>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</si>
  <si>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</si>
  <si>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</si>
  <si>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</si>
  <si>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</si>
  <si>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</si>
  <si>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</si>
  <si>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</si>
  <si>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</si>
  <si>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</si>
  <si>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</si>
  <si>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</si>
  <si>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</si>
  <si>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</si>
  <si>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</si>
  <si>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</si>
  <si>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</si>
  <si>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</si>
  <si>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</si>
  <si>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</si>
  <si>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</si>
  <si>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</si>
  <si>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</si>
  <si>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</si>
  <si>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</si>
  <si>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</si>
  <si>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</si>
  <si>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</si>
  <si>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</si>
  <si>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</si>
  <si>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</si>
  <si>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</si>
  <si>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</si>
  <si>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</si>
  <si>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</si>
  <si>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</si>
  <si>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</si>
  <si>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</si>
  <si>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</si>
  <si>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</si>
  <si>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</si>
  <si>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</si>
  <si>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</si>
  <si>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</si>
  <si>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</si>
  <si>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</si>
  <si>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</si>
  <si>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</si>
  <si>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</si>
  <si>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</si>
  <si>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</si>
  <si>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</si>
  <si>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</si>
  <si>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</si>
  <si>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</si>
  <si>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</si>
  <si>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</si>
  <si>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</si>
  <si>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</si>
  <si>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</si>
  <si>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</si>
  <si>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</si>
  <si>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</si>
  <si>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</si>
  <si>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</si>
  <si>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</si>
  <si>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</si>
  <si>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</si>
  <si>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</si>
  <si>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</si>
  <si>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</si>
  <si>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</si>
  <si>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</si>
  <si>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</si>
  <si>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</si>
  <si>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</si>
  <si>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</si>
  <si>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</si>
  <si>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</si>
  <si>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</si>
  <si>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</si>
  <si>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</si>
  <si>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</si>
  <si>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</si>
  <si>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</si>
  <si>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</si>
  <si>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</si>
  <si>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</si>
  <si>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</si>
  <si>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</si>
  <si>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</si>
  <si>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</si>
  <si>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</si>
  <si>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</si>
  <si>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</si>
  <si>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</si>
  <si>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</si>
  <si>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</si>
  <si>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</si>
  <si>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</si>
  <si>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</si>
  <si>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</si>
  <si>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</si>
  <si>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</si>
  <si>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</si>
  <si>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</si>
  <si>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</si>
  <si>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</si>
  <si>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</si>
  <si>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</si>
  <si>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</si>
  <si>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</si>
  <si>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</si>
  <si>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</si>
  <si>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</si>
  <si>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</si>
  <si>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</si>
  <si>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</si>
  <si>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</si>
  <si>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</si>
  <si>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</si>
  <si>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</si>
  <si>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</si>
  <si>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</si>
  <si>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</si>
  <si>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</si>
  <si>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</si>
  <si>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</si>
  <si>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</si>
  <si>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</si>
  <si>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</si>
  <si>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</si>
  <si>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</si>
  <si>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</si>
  <si>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</si>
  <si>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</si>
  <si>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</si>
  <si>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</si>
  <si>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</si>
  <si>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</si>
  <si>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</si>
  <si>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</si>
  <si>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</si>
  <si>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</si>
  <si>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</si>
  <si>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</si>
  <si>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</si>
  <si>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</si>
  <si>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</si>
  <si>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</si>
  <si>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</si>
  <si>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</si>
  <si>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</si>
  <si>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</si>
  <si>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</si>
  <si>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</si>
  <si>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</si>
  <si>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</si>
  <si>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</si>
  <si>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</si>
  <si>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</si>
  <si>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</si>
  <si>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</si>
  <si>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</si>
  <si>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</si>
  <si>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</si>
  <si>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</si>
  <si>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</si>
  <si>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</si>
  <si>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</si>
  <si>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</si>
  <si>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</si>
  <si>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</si>
  <si>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</si>
  <si>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</si>
  <si>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</si>
  <si>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</si>
  <si>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</si>
  <si>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</si>
  <si>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</si>
  <si>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</si>
  <si>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</si>
  <si>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</si>
  <si>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</si>
  <si>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</si>
  <si>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</si>
  <si>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</si>
  <si>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</si>
  <si>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</si>
  <si>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</si>
  <si>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</si>
  <si>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</si>
  <si>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</si>
  <si>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</si>
  <si>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</si>
  <si>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</si>
  <si>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</si>
  <si>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</si>
  <si>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</si>
  <si>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</si>
  <si>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</si>
  <si>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</si>
  <si>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</si>
  <si>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</si>
  <si>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</si>
  <si>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</si>
  <si>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</si>
  <si>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</si>
  <si>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</si>
  <si>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</si>
  <si>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</si>
  <si>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</si>
  <si>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</si>
  <si>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</si>
  <si>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</si>
  <si>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</si>
  <si>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</si>
  <si>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</si>
  <si>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</si>
  <si>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</si>
  <si>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</si>
  <si>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</si>
  <si>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</si>
  <si>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</si>
  <si>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</si>
  <si>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</si>
  <si>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</si>
  <si>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</si>
  <si>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</si>
  <si>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</si>
  <si>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</si>
  <si>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</si>
  <si>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</si>
  <si>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</si>
  <si>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</si>
  <si>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</si>
  <si>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</si>
  <si>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</si>
  <si>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</si>
  <si>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</si>
  <si>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</si>
  <si>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</si>
  <si>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</si>
  <si>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</si>
  <si>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</si>
  <si>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</si>
  <si>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</si>
  <si>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</si>
  <si>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</si>
  <si>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</si>
  <si>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</si>
  <si>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</si>
  <si>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</si>
  <si>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</si>
  <si>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</si>
  <si>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</si>
  <si>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</si>
  <si>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</si>
  <si>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</si>
  <si>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</si>
  <si>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</si>
  <si>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</si>
  <si>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</si>
  <si>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</si>
  <si>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</si>
  <si>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</si>
  <si>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</si>
  <si>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</si>
  <si>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</si>
  <si>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</si>
  <si>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</si>
  <si>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</si>
  <si>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</si>
  <si>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</si>
  <si>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</si>
  <si>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</si>
  <si>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</si>
  <si>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</si>
  <si>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</si>
  <si>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</si>
  <si>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</si>
  <si>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</si>
  <si>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</si>
  <si>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</si>
  <si>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</si>
  <si>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</si>
  <si>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</si>
  <si>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</si>
  <si>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</si>
  <si>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</si>
  <si>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</si>
  <si>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</si>
  <si>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</si>
  <si>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</si>
  <si>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</si>
  <si>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</si>
  <si>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</si>
  <si>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</si>
  <si>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</si>
  <si>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</si>
  <si>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</si>
  <si>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</si>
  <si>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</si>
  <si>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</si>
  <si>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</si>
  <si>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</si>
  <si>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</si>
  <si>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</si>
  <si>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</si>
  <si>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</si>
  <si>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</si>
  <si>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</si>
  <si>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</si>
  <si>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</si>
  <si>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</si>
  <si>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</si>
  <si>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</si>
  <si>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</si>
  <si>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</si>
  <si>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</si>
  <si>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</si>
  <si>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</si>
  <si>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</si>
  <si>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</si>
  <si>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</si>
  <si>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</si>
  <si>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</si>
  <si>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</si>
  <si>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</si>
  <si>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</si>
  <si>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</si>
  <si>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</si>
  <si>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</si>
  <si>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</si>
  <si>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</si>
  <si>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</si>
  <si>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</si>
  <si>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</si>
  <si>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</si>
  <si>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</si>
  <si>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</si>
  <si>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</si>
  <si>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</si>
  <si>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</si>
  <si>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</si>
  <si>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</si>
  <si>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</si>
  <si>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</si>
  <si>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</si>
  <si>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</si>
  <si>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</si>
  <si>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</si>
  <si>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</si>
  <si>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</si>
  <si>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</si>
  <si>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</si>
  <si>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</si>
  <si>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</si>
  <si>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</si>
  <si>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</si>
  <si>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</si>
  <si>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</si>
  <si>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</si>
  <si>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</si>
  <si>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</si>
  <si>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</si>
  <si>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</si>
  <si>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</si>
  <si>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</si>
  <si>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</si>
  <si>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</si>
  <si>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</si>
  <si>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</si>
  <si>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</si>
  <si>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</si>
  <si>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</si>
  <si>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</si>
  <si>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</si>
  <si>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</si>
  <si>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</si>
  <si>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</si>
  <si>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</si>
  <si>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</si>
  <si>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</si>
  <si>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</si>
  <si>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</si>
  <si>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</si>
  <si>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</si>
  <si>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</si>
  <si>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</si>
  <si>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</si>
  <si>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</si>
  <si>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</si>
  <si>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</si>
  <si>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</si>
  <si>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</si>
  <si>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</si>
  <si>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</si>
  <si>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</si>
  <si>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</si>
  <si>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</si>
  <si>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</si>
  <si>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</si>
  <si>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</si>
  <si>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</si>
  <si>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</si>
  <si>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</si>
  <si>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</si>
  <si>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</si>
  <si>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</si>
  <si>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</si>
  <si>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</si>
  <si>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</si>
  <si>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</si>
  <si>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</si>
  <si>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</si>
  <si>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</si>
  <si>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</si>
  <si>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</si>
  <si>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</si>
  <si>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</si>
  <si>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</si>
  <si>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</si>
  <si>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</si>
  <si>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</si>
  <si>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</si>
  <si>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</si>
  <si>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</si>
  <si>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</si>
  <si>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</si>
  <si>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</si>
  <si>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</si>
  <si>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</si>
  <si>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</si>
  <si>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</si>
  <si>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</si>
  <si>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</si>
  <si>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</si>
  <si>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</si>
  <si>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</si>
  <si>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</si>
  <si>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</si>
  <si>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</si>
  <si>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</si>
  <si>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</si>
  <si>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</si>
  <si>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</si>
  <si>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</si>
  <si>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</si>
  <si>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</si>
  <si>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</si>
  <si>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</si>
  <si>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</si>
  <si>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</si>
  <si>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</si>
  <si>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</si>
  <si>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</si>
  <si>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</si>
  <si>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</si>
  <si>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</si>
  <si>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</si>
  <si>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</si>
  <si>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</si>
  <si>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</si>
  <si>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</si>
  <si>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</si>
  <si>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</si>
  <si>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</si>
  <si>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</si>
  <si>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</si>
  <si>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</si>
  <si>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</si>
  <si>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</si>
  <si>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</si>
  <si>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</si>
  <si>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</si>
  <si>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</si>
  <si>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</si>
  <si>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</si>
  <si>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</si>
  <si>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</si>
  <si>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</si>
  <si>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</si>
  <si>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</si>
  <si>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</si>
  <si>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</si>
  <si>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</si>
  <si>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</si>
  <si>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</si>
  <si>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</si>
  <si>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</si>
  <si>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</si>
  <si>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</si>
  <si>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</si>
  <si>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</si>
  <si>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</si>
  <si>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</si>
  <si>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</si>
  <si>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</si>
  <si>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</si>
  <si>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</si>
  <si>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</si>
  <si>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</si>
  <si>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</si>
  <si>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</si>
  <si>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</si>
  <si>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</si>
  <si>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</si>
  <si>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</si>
  <si>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</si>
  <si>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</si>
  <si>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</si>
  <si>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</si>
  <si>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</si>
  <si>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</si>
  <si>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</si>
  <si>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</si>
  <si>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</si>
  <si>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</si>
  <si>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</si>
  <si>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</si>
  <si>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</si>
  <si>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</si>
  <si>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</si>
  <si>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</si>
  <si>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</si>
  <si>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</si>
  <si>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</si>
  <si>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</si>
  <si>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</si>
  <si>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</si>
  <si>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</si>
  <si>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</si>
  <si>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</si>
  <si>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</si>
  <si>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</si>
  <si>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</si>
  <si>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</si>
  <si>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</si>
  <si>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</si>
  <si>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</si>
  <si>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</si>
  <si>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</si>
  <si>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</si>
  <si>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</si>
  <si>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</si>
  <si>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</si>
  <si>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</si>
  <si>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</si>
  <si>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</si>
  <si>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</si>
  <si>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</si>
  <si>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</si>
  <si>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</si>
  <si>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</si>
  <si>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</si>
  <si>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</si>
  <si>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</si>
  <si>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</si>
  <si>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</si>
  <si>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</si>
  <si>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</si>
  <si>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</si>
  <si>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</si>
  <si>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</si>
  <si>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</si>
  <si>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</si>
  <si>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</si>
  <si>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</si>
  <si>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</si>
  <si>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</si>
  <si>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</si>
  <si>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</si>
  <si>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</si>
  <si>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</si>
  <si>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</si>
  <si>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</si>
  <si>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</si>
  <si>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</si>
  <si>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</si>
  <si>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</si>
  <si>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</si>
  <si>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</si>
  <si>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</si>
  <si>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</si>
  <si>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</si>
  <si>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</si>
  <si>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</si>
  <si>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</si>
  <si>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</si>
  <si>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</si>
  <si>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 xml:space="preserve">ESTADO DE RESULTADO </t>
  </si>
  <si>
    <t>AL 31 DE  SEPTIEMBRE    2023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</si>
  <si>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</si>
  <si>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</si>
  <si>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</si>
  <si>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</si>
  <si>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</si>
  <si>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</si>
  <si>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</si>
  <si>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</si>
  <si>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</si>
  <si>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</si>
  <si>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</si>
  <si>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</si>
  <si>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</si>
  <si>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</si>
  <si>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</si>
  <si>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</si>
  <si>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</si>
  <si>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</si>
  <si>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</si>
  <si>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</si>
  <si>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</si>
  <si>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</si>
  <si>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</si>
  <si>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</si>
  <si>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</si>
  <si>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</si>
  <si>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</si>
  <si>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</si>
  <si>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</si>
  <si>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</si>
  <si>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</si>
  <si>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</si>
  <si>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</si>
  <si>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</t>
  </si>
  <si>
    <t>Alquileres</t>
  </si>
  <si>
    <t>Seguros</t>
  </si>
  <si>
    <t>Conservación, Reparaciones Menores y Constr. Temp.</t>
  </si>
  <si>
    <t>Gastos Judiciales</t>
  </si>
  <si>
    <t>Comisiones y Gastos Bancarios</t>
  </si>
  <si>
    <t>Servicio de organización de eventos, festividades</t>
  </si>
  <si>
    <t>Fumigacion, Lavanderia</t>
  </si>
  <si>
    <t>Servicios Técnicos y Profesionales</t>
  </si>
  <si>
    <t>Impuestos, Derechos y Tasas</t>
  </si>
  <si>
    <t>Derechos de uso de Licencias Informáticas</t>
  </si>
  <si>
    <t>Otros Servicios No personales Por Clasificar</t>
  </si>
  <si>
    <t>Gastos de Anticipos Financieros Por Clasificar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</si>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</sst>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198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87</xdr:row>
      <xdr:rowOff>28575</xdr:rowOff>
    </xdr:from>
    <xdr:to>
      <xdr:col>2</xdr:col>
      <xdr:colOff>3009900</xdr:colOff>
      <xdr:row>102</xdr:row>
      <xdr:rowOff>2146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049875"/>
          <a:ext cx="8313419" cy="2671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76" t="s">
        <v>1</v>
      </c>
      <c r="B3" s="176"/>
      <c r="C3" s="176"/>
      <c r="D3" s="176"/>
      <c r="E3" s="176"/>
      <c r="F3" s="176"/>
      <c r="G3" s="177"/>
      <c r="H3" s="176"/>
      <c r="I3" s="176"/>
      <c r="J3" s="176"/>
      <c r="K3" s="177"/>
      <c r="L3" s="176"/>
      <c r="M3" s="176"/>
      <c r="N3" s="176"/>
      <c r="O3" s="176"/>
      <c r="P3" s="172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76" t="s">
        <v>2</v>
      </c>
      <c r="B4" s="176"/>
      <c r="C4" s="176"/>
      <c r="D4" s="176"/>
      <c r="E4" s="176"/>
      <c r="F4" s="176"/>
      <c r="G4" s="177"/>
      <c r="H4" s="176"/>
      <c r="I4" s="176"/>
      <c r="J4" s="176"/>
      <c r="K4" s="177"/>
      <c r="L4" s="176"/>
      <c r="M4" s="176"/>
      <c r="N4" s="176"/>
      <c r="O4" s="176"/>
      <c r="P4" s="172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76" t="s">
        <v>3</v>
      </c>
      <c r="B5" s="176"/>
      <c r="C5" s="176"/>
      <c r="D5" s="176"/>
      <c r="E5" s="176"/>
      <c r="F5" s="176"/>
      <c r="G5" s="177"/>
      <c r="H5" s="176"/>
      <c r="I5" s="176"/>
      <c r="J5" s="176"/>
      <c r="K5" s="177"/>
      <c r="L5" s="176"/>
      <c r="M5" s="176"/>
      <c r="N5" s="176"/>
      <c r="O5" s="176"/>
      <c r="P5" s="172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78" t="s">
        <v>4</v>
      </c>
      <c r="B6" s="178"/>
      <c r="C6" s="178"/>
      <c r="D6" s="178"/>
      <c r="E6" s="178"/>
      <c r="F6" s="178"/>
      <c r="G6" s="179"/>
      <c r="H6" s="178"/>
      <c r="I6" s="178"/>
      <c r="J6" s="178"/>
      <c r="K6" s="179"/>
      <c r="L6" s="178"/>
      <c r="M6" s="178"/>
      <c r="N6" s="178"/>
      <c r="O6" s="178"/>
      <c r="P6" s="173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78" t="s">
        <v>5</v>
      </c>
      <c r="B7" s="178"/>
      <c r="C7" s="178"/>
      <c r="D7" s="178"/>
      <c r="E7" s="178"/>
      <c r="F7" s="178"/>
      <c r="G7" s="179"/>
      <c r="H7" s="178"/>
      <c r="I7" s="178"/>
      <c r="J7" s="178"/>
      <c r="K7" s="179"/>
      <c r="L7" s="178"/>
      <c r="M7" s="178"/>
      <c r="N7" s="178"/>
      <c r="O7" s="178"/>
      <c r="P7" s="173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86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86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86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86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86">
        <v>9883766</v>
      </c>
      <c r="Y14" s="1"/>
      <c r="Z14" s="1"/>
      <c r="AA14" s="1"/>
      <c r="AB14" s="1"/>
      <c r="AC14" s="1"/>
      <c r="AD14" s="187"/>
      <c r="AE14" s="187"/>
      <c r="AF14" s="187"/>
      <c r="AG14" s="187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86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86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86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88" t="s">
        <v>118</v>
      </c>
      <c r="N18" s="189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0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86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86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86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86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86">
        <v>135573000</v>
      </c>
      <c r="Y23" s="1"/>
      <c r="Z23" s="1"/>
      <c r="AA23" s="1"/>
      <c r="AB23" s="1"/>
      <c r="AC23" s="1"/>
      <c r="AD23" s="187"/>
      <c r="AE23" s="187"/>
      <c r="AF23" s="187"/>
      <c r="AG23" s="187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86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86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86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86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86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86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86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86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86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86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86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86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86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86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86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86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86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86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86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86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86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1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86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86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86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86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2" t="s">
        <v>366</v>
      </c>
      <c r="N49" s="192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86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86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86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86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86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86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86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86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86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86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86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86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86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86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86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2" t="s">
        <v>473</v>
      </c>
      <c r="N65" s="192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86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86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86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86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86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86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86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86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86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86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86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86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86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3" t="s">
        <v>455</v>
      </c>
      <c r="C79" s="193" t="s">
        <v>36</v>
      </c>
      <c r="D79" s="193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86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3" t="s">
        <v>455</v>
      </c>
      <c r="C80" s="193" t="s">
        <v>36</v>
      </c>
      <c r="D80" s="193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86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3" t="s">
        <v>455</v>
      </c>
      <c r="C81" s="193" t="s">
        <v>36</v>
      </c>
      <c r="D81" s="193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86">
        <v>45136252</v>
      </c>
      <c r="Y81" s="1"/>
      <c r="Z81" s="1"/>
      <c r="AA81" s="1"/>
      <c r="AB81" s="1"/>
      <c r="AC81" s="1"/>
      <c r="AD81" s="187"/>
      <c r="AE81" s="187"/>
      <c r="AF81" s="187"/>
      <c r="AG81" s="187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2" t="s">
        <v>586</v>
      </c>
      <c r="N82" s="192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3" t="s">
        <v>455</v>
      </c>
      <c r="C83" s="193" t="s">
        <v>36</v>
      </c>
      <c r="D83" s="193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86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86">
        <v>34133964</v>
      </c>
    </row>
    <row r="85" spans="1:33" customFormat="1" ht="39.75" customHeight="1">
      <c r="A85" s="27">
        <v>76</v>
      </c>
      <c r="B85" s="193" t="s">
        <v>455</v>
      </c>
      <c r="C85" s="193" t="s">
        <v>166</v>
      </c>
      <c r="D85" s="193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4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3" t="s">
        <v>455</v>
      </c>
      <c r="C86" s="193" t="s">
        <v>166</v>
      </c>
      <c r="D86" s="193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86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3" t="s">
        <v>455</v>
      </c>
      <c r="C87" s="193" t="s">
        <v>166</v>
      </c>
      <c r="D87" s="193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86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3" t="s">
        <v>455</v>
      </c>
      <c r="C88" s="193" t="s">
        <v>622</v>
      </c>
      <c r="D88" s="193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86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3" t="s">
        <v>455</v>
      </c>
      <c r="C89" s="193" t="s">
        <v>622</v>
      </c>
      <c r="D89" s="193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86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2" t="s">
        <v>640</v>
      </c>
      <c r="N90" s="192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2" t="s">
        <v>646</v>
      </c>
      <c r="N91" s="192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3" t="s">
        <v>455</v>
      </c>
      <c r="C92" s="193" t="s">
        <v>264</v>
      </c>
      <c r="D92" s="193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86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3" t="s">
        <v>455</v>
      </c>
      <c r="C93" s="193" t="s">
        <v>264</v>
      </c>
      <c r="D93" s="193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86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86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86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86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86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86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86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88" t="s">
        <v>698</v>
      </c>
      <c r="N100" s="188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86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86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86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86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88" t="s">
        <v>728</v>
      </c>
      <c r="N104" s="189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86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86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86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86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86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86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86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86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86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86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86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86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86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86">
        <v>2374978700</v>
      </c>
      <c r="Y117" s="1"/>
      <c r="Z117" s="1"/>
      <c r="AA117" s="1"/>
      <c r="AB117" s="1"/>
      <c r="AC117" s="1"/>
      <c r="AD117" s="187"/>
      <c r="AE117" s="187"/>
      <c r="AF117" s="187"/>
      <c r="AG117" s="187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86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86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86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86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86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86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86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86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86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86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89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86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86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86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86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86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86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86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88" t="s">
        <v>934</v>
      </c>
      <c r="N135" s="189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86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88" t="s">
        <v>943</v>
      </c>
      <c r="N136" s="189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86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88" t="s">
        <v>951</v>
      </c>
      <c r="N137" s="189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86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86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86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86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86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86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1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5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86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1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86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86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86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86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86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86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86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86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196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86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86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86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86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86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86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86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86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86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86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86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86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86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86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86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86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86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2" t="s">
        <v>1169</v>
      </c>
      <c r="N169" s="192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86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86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86">
        <v>10864798551</v>
      </c>
      <c r="Y171" s="1"/>
      <c r="Z171" s="1"/>
      <c r="AA171" s="1"/>
      <c r="AB171" s="1"/>
      <c r="AC171" s="1"/>
      <c r="AD171" s="187"/>
      <c r="AE171" s="187"/>
      <c r="AF171" s="187"/>
      <c r="AG171" s="187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86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86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86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86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86">
        <v>254895221769</v>
      </c>
      <c r="Y176" s="1"/>
      <c r="Z176" s="1"/>
      <c r="AA176" s="1"/>
      <c r="AB176" s="1"/>
      <c r="AC176" s="1"/>
      <c r="AD176" s="187"/>
      <c r="AE176" s="187"/>
      <c r="AF176" s="187"/>
      <c r="AG176" s="187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86">
        <v>103477419507</v>
      </c>
      <c r="Y177" s="1"/>
      <c r="Z177" s="1"/>
      <c r="AA177" s="1"/>
      <c r="AB177" s="1"/>
      <c r="AC177" s="1"/>
      <c r="AD177" s="187"/>
      <c r="AE177" s="187"/>
      <c r="AF177" s="187"/>
      <c r="AG177" s="187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197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3"/>
  <sheetViews>
    <sheetView tabSelected="1" zoomScaleNormal="100" workbookViewId="0">
      <selection sqref="A1:C102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2" t="s">
        <v>1227</v>
      </c>
      <c r="C9" s="182"/>
      <c r="D9"/>
      <c r="E9"/>
      <c r="F9"/>
    </row>
    <row r="10" spans="1:6" ht="18">
      <c r="B10" s="183" t="s">
        <v>1228</v>
      </c>
      <c r="C10" s="183"/>
      <c r="D10"/>
      <c r="E10"/>
      <c r="F10"/>
    </row>
    <row r="11" spans="1:6" ht="18">
      <c r="B11" s="182" t="s">
        <v>1229</v>
      </c>
      <c r="C11" s="182"/>
      <c r="D11" t="s">
        <v>1230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1231</v>
      </c>
      <c r="F15"/>
    </row>
    <row r="16" spans="1:6" ht="18">
      <c r="A16" s="127"/>
      <c r="B16" s="151" t="s">
        <v>1232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1233</v>
      </c>
      <c r="C18" s="153">
        <v>165796445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1234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1235</v>
      </c>
      <c r="C20" s="154">
        <v>0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1236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1237</v>
      </c>
      <c r="C23" s="153">
        <f>C18</f>
        <v>165796445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1238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1239</v>
      </c>
      <c r="C26" s="148">
        <f>C23</f>
        <v>165796445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1240</v>
      </c>
      <c r="C28" s="156">
        <f>+C30+C47+C67+C77</f>
        <v>117291053.89999999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1241</v>
      </c>
      <c r="C30" s="156">
        <f>+C31+C32+C33+C35+C36+C39+C43+C44+C45+C40+C38+C34+C41+C37+C42</f>
        <v>91855599.919999987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1242</v>
      </c>
      <c r="C31" s="153">
        <v>47043500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1243</v>
      </c>
      <c r="C32" s="153">
        <v>43500</v>
      </c>
      <c r="D32"/>
      <c r="E32" s="163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1244</v>
      </c>
      <c r="C33" s="153">
        <v>18542000</v>
      </c>
      <c r="D33"/>
      <c r="E33" s="136"/>
      <c r="F33" s="136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1245</v>
      </c>
      <c r="C34" s="153">
        <v>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1246</v>
      </c>
      <c r="C35" s="153">
        <v>50000</v>
      </c>
      <c r="D35"/>
      <c r="E35" s="140"/>
      <c r="F35" s="140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1247</v>
      </c>
      <c r="C36" s="153">
        <v>0</v>
      </c>
      <c r="D36"/>
      <c r="E36" s="137"/>
      <c r="F36" s="137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1248</v>
      </c>
      <c r="C37" s="153">
        <v>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1249</v>
      </c>
      <c r="C38" s="153">
        <v>1216240.19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1250</v>
      </c>
      <c r="C39" s="153">
        <v>2225810.3199999998</v>
      </c>
      <c r="D39"/>
      <c r="E39"/>
      <c r="F39" s="16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1251</v>
      </c>
      <c r="C40" s="153">
        <v>5806863.5999999996</v>
      </c>
      <c r="D40"/>
      <c r="E40"/>
      <c r="F40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1252</v>
      </c>
      <c r="C41" s="153">
        <v>7002916.6600000001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1253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1254</v>
      </c>
      <c r="C43" s="153">
        <v>4585031.45</v>
      </c>
      <c r="D43"/>
      <c r="E43" s="136"/>
      <c r="F43" s="136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1255</v>
      </c>
      <c r="C44" s="153">
        <v>4663209</v>
      </c>
      <c r="D44"/>
      <c r="E44" s="140"/>
      <c r="F44" s="140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1256</v>
      </c>
      <c r="C45" s="153">
        <v>676528.7</v>
      </c>
      <c r="D45"/>
      <c r="E45" s="137"/>
      <c r="F45" s="137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/>
      <c r="C46" s="153"/>
      <c r="D46"/>
      <c r="E46"/>
      <c r="F46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58" t="s">
        <v>1257</v>
      </c>
      <c r="C47" s="156">
        <f>+C48+C49+C53+C55+C64+C54+C51+C52+C58+C62+C65+C61+C50+C60+C59+C63</f>
        <v>19123372.389999997</v>
      </c>
      <c r="D47"/>
      <c r="E47" s="170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47" t="s">
        <v>1258</v>
      </c>
      <c r="C48" s="153">
        <f>682902.85+1876088.34</f>
        <v>2558991.19</v>
      </c>
      <c r="D48"/>
      <c r="E48" s="136"/>
      <c r="F48" s="136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1259</v>
      </c>
      <c r="C49" s="153">
        <f>496409.43+49025.4+20213</f>
        <v>565647.82999999996</v>
      </c>
      <c r="D49"/>
      <c r="E49" s="165">
        <f>+C47-19123372.39</f>
        <v>0</v>
      </c>
      <c r="F49" s="165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1260</v>
      </c>
      <c r="C50" s="153">
        <v>171200.4</v>
      </c>
      <c r="D50"/>
      <c r="E50" s="169"/>
      <c r="F50" s="137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1261</v>
      </c>
      <c r="C51" s="153">
        <v>576550</v>
      </c>
      <c r="D51"/>
      <c r="E51"/>
      <c r="F51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1262</v>
      </c>
      <c r="C52" s="153">
        <v>8640</v>
      </c>
      <c r="D52"/>
      <c r="E52" s="170">
        <f>+C47-19123372.39</f>
        <v>0</v>
      </c>
      <c r="F52" s="167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1263</v>
      </c>
      <c r="C53" s="153">
        <v>4850754.18</v>
      </c>
      <c r="D53"/>
      <c r="E53" s="164"/>
      <c r="F53" s="136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1264</v>
      </c>
      <c r="C54" s="153">
        <v>954889.12</v>
      </c>
      <c r="D54"/>
      <c r="E54" s="140"/>
      <c r="F54" s="165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1265</v>
      </c>
      <c r="C55" s="153">
        <v>2043748.91</v>
      </c>
      <c r="D55"/>
      <c r="E55" s="166"/>
      <c r="F55" s="137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2.75" hidden="1" customHeight="1">
      <c r="A56" s="127"/>
      <c r="B56" s="147" t="s">
        <v>1266</v>
      </c>
      <c r="C56" s="153">
        <v>0</v>
      </c>
      <c r="D56"/>
      <c r="E56"/>
      <c r="F56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2.75" hidden="1" customHeight="1">
      <c r="A57" s="127"/>
      <c r="B57" s="147" t="s">
        <v>1267</v>
      </c>
      <c r="C57" s="153">
        <v>0</v>
      </c>
      <c r="D57"/>
      <c r="E57"/>
      <c r="F5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8">
      <c r="A58" s="127"/>
      <c r="B58" s="147" t="s">
        <v>1268</v>
      </c>
      <c r="C58" s="153">
        <v>1959725.3</v>
      </c>
      <c r="D58"/>
      <c r="E58" s="136"/>
      <c r="F58" s="136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1267</v>
      </c>
      <c r="C59" s="153">
        <v>2599.7199999999998</v>
      </c>
      <c r="D59"/>
      <c r="E59" s="171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1269</v>
      </c>
      <c r="C60" s="153">
        <v>21216.74</v>
      </c>
      <c r="D60"/>
      <c r="E60" s="168"/>
      <c r="F60" s="140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1270</v>
      </c>
      <c r="C61" s="153">
        <v>1673018.02</v>
      </c>
      <c r="D61"/>
      <c r="E61" s="166"/>
      <c r="F61" s="137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1271</v>
      </c>
      <c r="C62" s="153">
        <v>0</v>
      </c>
      <c r="D62"/>
      <c r="E62"/>
      <c r="F62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47" t="s">
        <v>1272</v>
      </c>
      <c r="C63" s="153">
        <v>2333183.6</v>
      </c>
      <c r="D63"/>
      <c r="E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1273</v>
      </c>
      <c r="C64" s="153">
        <v>1381642.88</v>
      </c>
      <c r="D64"/>
      <c r="E64" s="164"/>
      <c r="F64" s="136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1273</v>
      </c>
      <c r="C65" s="153">
        <v>21564.5</v>
      </c>
      <c r="D65"/>
      <c r="E65" s="140"/>
      <c r="F65" s="140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1274</v>
      </c>
      <c r="C66" s="153">
        <v>0</v>
      </c>
      <c r="D66"/>
      <c r="E66" s="137"/>
      <c r="F66" s="137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58" t="s">
        <v>1275</v>
      </c>
      <c r="C67" s="156">
        <f>+C68+C69+C70+C71+C72+C73+C75+C76</f>
        <v>5574674.4399999995</v>
      </c>
      <c r="D67"/>
      <c r="E67" s="163"/>
      <c r="F6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1276</v>
      </c>
      <c r="C68" s="153">
        <v>330201.46000000002</v>
      </c>
      <c r="D68"/>
      <c r="E68" s="164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1277</v>
      </c>
      <c r="C69" s="153">
        <v>2218.4</v>
      </c>
      <c r="D69"/>
      <c r="F69" s="136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8">
      <c r="A70" s="127"/>
      <c r="B70" s="147" t="s">
        <v>1278</v>
      </c>
      <c r="C70" s="153">
        <v>269449.21999999997</v>
      </c>
      <c r="D70"/>
      <c r="E70" s="140"/>
      <c r="F70" s="140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1279</v>
      </c>
      <c r="C71" s="153">
        <v>0</v>
      </c>
      <c r="D71"/>
      <c r="E71" s="166">
        <f>5574674.44-C67</f>
        <v>0</v>
      </c>
      <c r="F71" s="137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1280</v>
      </c>
      <c r="C72" s="153">
        <v>2759511.78</v>
      </c>
      <c r="D72"/>
      <c r="E72" s="163"/>
      <c r="F72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47" t="s">
        <v>1281</v>
      </c>
      <c r="C73" s="153">
        <v>708</v>
      </c>
      <c r="D73"/>
      <c r="E73" s="163"/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2.75" hidden="1" customHeight="1">
      <c r="A74" s="127"/>
      <c r="B74" s="147" t="s">
        <v>1282</v>
      </c>
      <c r="C74" s="153"/>
      <c r="D74"/>
      <c r="E74" s="136"/>
      <c r="F74" s="136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18">
      <c r="A75" s="127"/>
      <c r="B75" s="147" t="s">
        <v>1283</v>
      </c>
      <c r="C75" s="153">
        <v>224597.2</v>
      </c>
      <c r="D75"/>
      <c r="E75" s="140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1284</v>
      </c>
      <c r="C76" s="153">
        <v>1987988.38</v>
      </c>
      <c r="D76"/>
      <c r="E76" s="137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58" t="s">
        <v>1285</v>
      </c>
      <c r="C77" s="159">
        <f>+C78+C79+C80+C81+C82</f>
        <v>737407.15</v>
      </c>
      <c r="D77"/>
      <c r="E77"/>
      <c r="F7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18">
      <c r="A78" s="127"/>
      <c r="B78" s="147" t="s">
        <v>1286</v>
      </c>
      <c r="C78" s="153">
        <v>453940.78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22.5" customHeight="1">
      <c r="A79" s="127"/>
      <c r="B79" s="147" t="s">
        <v>1287</v>
      </c>
      <c r="C79" s="153">
        <v>33245.949999999997</v>
      </c>
      <c r="D79"/>
      <c r="E79" s="140"/>
      <c r="F79" s="140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47" t="s">
        <v>1288</v>
      </c>
      <c r="C80" s="153">
        <v>104758.21</v>
      </c>
      <c r="D80"/>
      <c r="E80" s="137"/>
      <c r="F80" s="137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">
      <c r="A81" s="127"/>
      <c r="B81" s="147" t="s">
        <v>1289</v>
      </c>
      <c r="C81" s="153">
        <v>137450.01</v>
      </c>
      <c r="D81"/>
      <c r="E81" s="137"/>
      <c r="F81" s="137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20.25" customHeight="1">
      <c r="A82" s="127"/>
      <c r="B82" s="147" t="s">
        <v>1290</v>
      </c>
      <c r="C82" s="148">
        <v>8012.2</v>
      </c>
      <c r="D82"/>
      <c r="E82"/>
      <c r="F82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 ht="18">
      <c r="A83" s="127"/>
      <c r="B83" s="147"/>
      <c r="C83" s="148"/>
      <c r="D83"/>
      <c r="E83"/>
      <c r="F8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</row>
    <row r="84" spans="1:41" s="129" customFormat="1" ht="18">
      <c r="A84" s="127"/>
      <c r="B84" s="158" t="s">
        <v>1291</v>
      </c>
      <c r="C84" s="148"/>
      <c r="D84"/>
      <c r="E84" s="136"/>
      <c r="F84" s="136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</row>
    <row r="85" spans="1:41" s="129" customFormat="1" ht="18.75" thickBot="1">
      <c r="A85" s="127"/>
      <c r="C85" s="160">
        <f>+C23-C28</f>
        <v>48505391.100000009</v>
      </c>
      <c r="D85"/>
      <c r="E85" s="140"/>
      <c r="F85" s="140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</row>
    <row r="86" spans="1:41" s="129" customFormat="1" ht="16.5" thickTop="1">
      <c r="A86" s="127"/>
      <c r="B86" s="142"/>
      <c r="C86" s="143"/>
      <c r="D86"/>
      <c r="E86" s="137"/>
      <c r="F86" s="137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</row>
    <row r="87" spans="1:41" s="129" customFormat="1">
      <c r="A87"/>
      <c r="B87" s="145"/>
      <c r="C87" s="146"/>
      <c r="D87"/>
      <c r="E87"/>
      <c r="F87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</row>
    <row r="88" spans="1:41">
      <c r="A88"/>
      <c r="B88" s="145"/>
      <c r="C88" s="146"/>
      <c r="D88"/>
      <c r="E88"/>
      <c r="F88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</row>
    <row r="89" spans="1:41">
      <c r="A89"/>
      <c r="B89" s="145"/>
      <c r="C89" s="146"/>
      <c r="D89"/>
      <c r="E89"/>
      <c r="F8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</row>
    <row r="90" spans="1:41">
      <c r="A90"/>
      <c r="B90" s="145"/>
      <c r="C90" s="146"/>
      <c r="D90" s="135"/>
      <c r="E90"/>
      <c r="F90"/>
    </row>
    <row r="91" spans="1:41" ht="15">
      <c r="A91"/>
      <c r="B91" s="145"/>
      <c r="C91" s="145"/>
      <c r="D91" s="136"/>
      <c r="E91" s="136"/>
      <c r="F91" s="136"/>
    </row>
    <row r="92" spans="1:41" ht="15.75">
      <c r="A92" s="184" t="s">
        <v>1292</v>
      </c>
      <c r="B92" s="184"/>
      <c r="C92" s="174" t="s">
        <v>1293</v>
      </c>
      <c r="D92" s="140"/>
      <c r="E92" s="140"/>
      <c r="F92" s="140"/>
    </row>
    <row r="93" spans="1:41" ht="15.75">
      <c r="A93" s="185" t="s">
        <v>1294</v>
      </c>
      <c r="B93" s="185"/>
      <c r="C93" s="175" t="s">
        <v>1295</v>
      </c>
      <c r="D93" s="137"/>
      <c r="E93" s="137"/>
      <c r="F93" s="137"/>
    </row>
    <row r="94" spans="1:41" ht="15.75">
      <c r="A94"/>
      <c r="B94" s="145"/>
      <c r="C94" s="145"/>
      <c r="D94" s="137"/>
      <c r="E94" s="137"/>
      <c r="F94" s="137"/>
    </row>
    <row r="95" spans="1:41">
      <c r="A95"/>
      <c r="B95" s="145"/>
      <c r="C95" s="145"/>
      <c r="D95"/>
      <c r="E95"/>
      <c r="F95"/>
    </row>
    <row r="96" spans="1:41" ht="15">
      <c r="A96"/>
      <c r="B96" s="145"/>
      <c r="C96" s="136"/>
      <c r="D96"/>
      <c r="E96"/>
      <c r="F96"/>
    </row>
    <row r="97" spans="1:6" ht="12.75" customHeight="1">
      <c r="A97"/>
      <c r="B97" s="180" t="s">
        <v>1296</v>
      </c>
      <c r="C97" s="180"/>
      <c r="D97"/>
      <c r="E97"/>
      <c r="F97"/>
    </row>
    <row r="98" spans="1:6">
      <c r="A98"/>
      <c r="B98" s="181" t="s">
        <v>1297</v>
      </c>
      <c r="C98" s="181"/>
      <c r="D98"/>
      <c r="E98"/>
      <c r="F98"/>
    </row>
    <row r="99" spans="1:6">
      <c r="A99"/>
      <c r="B99" s="145"/>
      <c r="C99" s="145"/>
      <c r="D99"/>
      <c r="E99"/>
      <c r="F99"/>
    </row>
    <row r="100" spans="1:6">
      <c r="A100"/>
      <c r="B100" s="145" t="s">
        <v>1298</v>
      </c>
      <c r="C100" s="145"/>
      <c r="D100"/>
      <c r="E100"/>
      <c r="F100"/>
    </row>
    <row r="101" spans="1:6">
      <c r="A101"/>
      <c r="B101" s="145"/>
      <c r="C101" s="145"/>
      <c r="D101"/>
      <c r="E101"/>
      <c r="F101"/>
    </row>
    <row r="102" spans="1:6">
      <c r="A102"/>
      <c r="B102" s="145"/>
      <c r="C102" s="145"/>
      <c r="D102"/>
      <c r="E102"/>
      <c r="F102"/>
    </row>
    <row r="123" spans="2:2">
      <c r="B123" s="142" t="s">
        <v>1299</v>
      </c>
    </row>
  </sheetData>
  <mergeCells count="7">
    <mergeCell ref="B97:C97"/>
    <mergeCell ref="B98:C98"/>
    <mergeCell ref="B9:C9"/>
    <mergeCell ref="B10:C10"/>
    <mergeCell ref="B11:C11"/>
    <mergeCell ref="A92:B92"/>
    <mergeCell ref="A93:B93"/>
  </mergeCells>
  <phoneticPr fontId="42" type="noConversion"/>
  <pageMargins left="0.70866141732283472" right="0.70866141732283472" top="0.74803149606299213" bottom="0.74803149606299213" header="0.31496062992125984" footer="0.31496062992125984"/>
  <pageSetup scale="72" fitToWidth="99" orientation="portrait" horizontalDpi="360" verticalDpi="360" r:id="rId1"/>
  <rowBreaks count="1" manualBreakCount="1">
    <brk id="102" max="16383" man="1"/>
  </rowBreaks>
  <colBreaks count="1" manualBreakCount="1">
    <brk id="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Aricelys Perez</cp:lastModifiedBy>
  <cp:revision/>
  <dcterms:created xsi:type="dcterms:W3CDTF">2020-05-06T15:54:31Z</dcterms:created>
  <dcterms:modified xsi:type="dcterms:W3CDTF">2025-03-07T16:01:16Z</dcterms:modified>
  <cp:category/>
  <cp:contentStatus/>
</cp:coreProperties>
</file>