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79270D71-BE12-4239-878D-745997796C7D}" xr6:coauthVersionLast="47" xr6:coauthVersionMax="47" xr10:uidLastSave="{00000000-0000-0000-0000-000000000000}"/>
  <bookViews>
    <workbookView xWindow="-108" yWindow="-108" windowWidth="23256" windowHeight="12576" xr2:uid="{20A5AA99-F923-4EDC-BBF4-DF73E5D58C18}"/>
  </bookViews>
  <sheets>
    <sheet name=" Ejecución  (3)" sheetId="2" r:id="rId1"/>
  </sheets>
  <definedNames>
    <definedName name="_xlnm.Print_Area" localSheetId="0">' Ejecución  (3)'!$A$1:$T$104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2" l="1"/>
  <c r="N81" i="2"/>
  <c r="M81" i="2"/>
  <c r="L81" i="2"/>
  <c r="K81" i="2"/>
  <c r="J81" i="2"/>
  <c r="I81" i="2"/>
  <c r="B81" i="2" s="1"/>
  <c r="B80" i="2"/>
  <c r="B79" i="2"/>
  <c r="N78" i="2"/>
  <c r="M78" i="2"/>
  <c r="L78" i="2"/>
  <c r="K78" i="2"/>
  <c r="J78" i="2"/>
  <c r="I78" i="2"/>
  <c r="B78" i="2"/>
  <c r="B77" i="2"/>
  <c r="B76" i="2"/>
  <c r="N75" i="2"/>
  <c r="M75" i="2"/>
  <c r="L75" i="2"/>
  <c r="K75" i="2"/>
  <c r="J75" i="2"/>
  <c r="I75" i="2"/>
  <c r="B75" i="2" s="1"/>
  <c r="H74" i="2"/>
  <c r="B74" i="2"/>
  <c r="B72" i="2"/>
  <c r="B71" i="2"/>
  <c r="B70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 s="1"/>
  <c r="B68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 s="1"/>
  <c r="B65" i="2"/>
  <c r="B64" i="2"/>
  <c r="B63" i="2"/>
  <c r="B62" i="2"/>
  <c r="N61" i="2"/>
  <c r="M61" i="2"/>
  <c r="L61" i="2"/>
  <c r="K61" i="2"/>
  <c r="J61" i="2"/>
  <c r="I61" i="2"/>
  <c r="H61" i="2"/>
  <c r="B61" i="2" s="1"/>
  <c r="G61" i="2"/>
  <c r="F61" i="2"/>
  <c r="F73" i="2" s="1"/>
  <c r="F85" i="2" s="1"/>
  <c r="E61" i="2"/>
  <c r="D61" i="2"/>
  <c r="C61" i="2"/>
  <c r="B60" i="2"/>
  <c r="B59" i="2"/>
  <c r="B58" i="2"/>
  <c r="B57" i="2"/>
  <c r="B56" i="2"/>
  <c r="B55" i="2"/>
  <c r="B54" i="2"/>
  <c r="B53" i="2"/>
  <c r="B52" i="2"/>
  <c r="N51" i="2"/>
  <c r="M51" i="2"/>
  <c r="M73" i="2" s="1"/>
  <c r="M85" i="2" s="1"/>
  <c r="L51" i="2"/>
  <c r="L73" i="2" s="1"/>
  <c r="L85" i="2" s="1"/>
  <c r="K51" i="2"/>
  <c r="K73" i="2" s="1"/>
  <c r="K85" i="2" s="1"/>
  <c r="J51" i="2"/>
  <c r="J73" i="2" s="1"/>
  <c r="J85" i="2" s="1"/>
  <c r="I51" i="2"/>
  <c r="H51" i="2"/>
  <c r="G51" i="2"/>
  <c r="F51" i="2"/>
  <c r="E51" i="2"/>
  <c r="D51" i="2"/>
  <c r="C51" i="2"/>
  <c r="B51" i="2" s="1"/>
  <c r="B50" i="2"/>
  <c r="B49" i="2"/>
  <c r="B48" i="2"/>
  <c r="B47" i="2"/>
  <c r="B46" i="2"/>
  <c r="B45" i="2"/>
  <c r="B44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B42" i="2"/>
  <c r="B41" i="2"/>
  <c r="B40" i="2"/>
  <c r="B39" i="2"/>
  <c r="B38" i="2"/>
  <c r="B37" i="2"/>
  <c r="B36" i="2"/>
  <c r="N35" i="2"/>
  <c r="M35" i="2"/>
  <c r="L35" i="2"/>
  <c r="K35" i="2"/>
  <c r="J35" i="2"/>
  <c r="I35" i="2"/>
  <c r="H35" i="2"/>
  <c r="G35" i="2"/>
  <c r="F35" i="2"/>
  <c r="E35" i="2"/>
  <c r="D35" i="2"/>
  <c r="B35" i="2" s="1"/>
  <c r="C35" i="2"/>
  <c r="B34" i="2"/>
  <c r="B33" i="2"/>
  <c r="B32" i="2"/>
  <c r="B31" i="2"/>
  <c r="B30" i="2"/>
  <c r="B29" i="2"/>
  <c r="B28" i="2"/>
  <c r="B27" i="2"/>
  <c r="B26" i="2"/>
  <c r="N25" i="2"/>
  <c r="N73" i="2" s="1"/>
  <c r="N85" i="2" s="1"/>
  <c r="M25" i="2"/>
  <c r="L25" i="2"/>
  <c r="K25" i="2"/>
  <c r="J25" i="2"/>
  <c r="I25" i="2"/>
  <c r="I73" i="2" s="1"/>
  <c r="I85" i="2" s="1"/>
  <c r="H25" i="2"/>
  <c r="H73" i="2" s="1"/>
  <c r="H85" i="2" s="1"/>
  <c r="G25" i="2"/>
  <c r="F25" i="2"/>
  <c r="E25" i="2"/>
  <c r="D25" i="2"/>
  <c r="C25" i="2"/>
  <c r="B24" i="2"/>
  <c r="B23" i="2"/>
  <c r="B22" i="2"/>
  <c r="B21" i="2"/>
  <c r="B20" i="2"/>
  <c r="B19" i="2"/>
  <c r="B18" i="2"/>
  <c r="B17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4" i="2"/>
  <c r="B13" i="2"/>
  <c r="B12" i="2"/>
  <c r="B11" i="2"/>
  <c r="B10" i="2"/>
  <c r="N9" i="2"/>
  <c r="M9" i="2"/>
  <c r="L9" i="2"/>
  <c r="K9" i="2"/>
  <c r="J9" i="2"/>
  <c r="I9" i="2"/>
  <c r="H9" i="2"/>
  <c r="G9" i="2"/>
  <c r="G73" i="2" s="1"/>
  <c r="G85" i="2" s="1"/>
  <c r="F9" i="2"/>
  <c r="E9" i="2"/>
  <c r="D9" i="2"/>
  <c r="C9" i="2"/>
  <c r="E73" i="2" l="1"/>
  <c r="E85" i="2" s="1"/>
  <c r="B9" i="2"/>
  <c r="D73" i="2"/>
  <c r="D85" i="2" s="1"/>
  <c r="B15" i="2"/>
  <c r="C73" i="2"/>
  <c r="B25" i="2"/>
  <c r="C85" i="2" l="1"/>
  <c r="B85" i="2" s="1"/>
  <c r="B73" i="2"/>
</calcChain>
</file>

<file path=xl/sharedStrings.xml><?xml version="1.0" encoding="utf-8"?>
<sst xmlns="http://schemas.openxmlformats.org/spreadsheetml/2006/main" count="109" uniqueCount="109">
  <si>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</si>
  <si>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</si>
  <si>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</si>
  <si>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</si>
  <si>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[2023]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</si>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</sst>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left" vertical="center" wrapText="1"/>
    </xf>
    <xf numFmtId="164" fontId="2" fillId="3" borderId="3" xfId="1" applyFont="1" applyFill="1" applyBorder="1" applyAlignment="1">
      <alignment horizontal="left" vertical="center" wrapText="1"/>
    </xf>
    <xf numFmtId="164" fontId="0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164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164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164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164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9677" y="308608"/>
          <a:ext cx="2543174" cy="541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A100"/>
  <sheetViews>
    <sheetView showGridLines="0" tabSelected="1" topLeftCell="A57" zoomScaleNormal="100" workbookViewId="0">
      <selection activeCell="Y8" sqref="Y8"/>
    </sheetView>
  </sheetViews>
  <sheetFormatPr defaultColWidth="9.140625" defaultRowHeight="14.45"/>
  <cols>
    <col min="1" max="1" width="40" customWidth="1"/>
    <col min="2" max="2" width="19.8554687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899999999999999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P1" s="1" t="s">
        <v>1</v>
      </c>
    </row>
    <row r="2" spans="1:27" ht="19.899999999999999">
      <c r="A2" s="72" t="s">
        <v>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P2" s="2" t="s">
        <v>3</v>
      </c>
    </row>
    <row r="3" spans="1:27" ht="19.899999999999999">
      <c r="A3" s="72" t="s">
        <v>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P3" s="2" t="s">
        <v>5</v>
      </c>
    </row>
    <row r="4" spans="1:27" ht="19.899999999999999">
      <c r="A4" s="72" t="s">
        <v>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P4" s="2" t="s">
        <v>7</v>
      </c>
    </row>
    <row r="5" spans="1:27" ht="19.899999999999999">
      <c r="A5" s="73" t="s">
        <v>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P5" s="2" t="s">
        <v>9</v>
      </c>
    </row>
    <row r="6" spans="1:27" ht="17.25" customHeight="1">
      <c r="J6" s="40"/>
      <c r="P6" s="2" t="s">
        <v>10</v>
      </c>
    </row>
    <row r="7" spans="1:27" ht="15.6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5" t="s">
        <v>24</v>
      </c>
      <c r="Z7" s="6"/>
      <c r="AA7" s="6"/>
    </row>
    <row r="8" spans="1:27">
      <c r="A8" s="7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>
      <c r="A9" s="11" t="s">
        <v>26</v>
      </c>
      <c r="B9" s="12">
        <f t="shared" ref="B9:B19" si="0">SUM(C9:N9)</f>
        <v>26155494.07</v>
      </c>
      <c r="C9" s="13">
        <f>+C10+C11+C12+C13+C14</f>
        <v>8784866.75</v>
      </c>
      <c r="D9" s="14">
        <f>D10+D11+D12+D13+D14</f>
        <v>8713986.1500000004</v>
      </c>
      <c r="E9" s="15">
        <f>E10+E11+E14</f>
        <v>8656641.1699999999</v>
      </c>
      <c r="F9" s="15">
        <f>F10+F11+F12+F13+F14</f>
        <v>0</v>
      </c>
      <c r="G9" s="16">
        <f>+G10+G11+G12+G13+G14</f>
        <v>0</v>
      </c>
      <c r="H9" s="16">
        <f>H10+H11+H12+H13+H14</f>
        <v>0</v>
      </c>
      <c r="I9" s="16">
        <f>SUM(I10:I14)</f>
        <v>0</v>
      </c>
      <c r="J9" s="16">
        <f>SUM(J10:J14)</f>
        <v>0</v>
      </c>
      <c r="K9" s="16">
        <f t="shared" ref="K9:N9" si="1">SUM(K10:K14)</f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R9" s="17"/>
    </row>
    <row r="10" spans="1:27">
      <c r="A10" s="18" t="s">
        <v>27</v>
      </c>
      <c r="B10" s="19">
        <f>SUM(C10:N10)</f>
        <v>22034250</v>
      </c>
      <c r="C10" s="20">
        <v>7353750</v>
      </c>
      <c r="D10" s="20">
        <v>7353750</v>
      </c>
      <c r="E10" s="20">
        <v>7326750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</row>
    <row r="11" spans="1:27">
      <c r="A11" s="18" t="s">
        <v>28</v>
      </c>
      <c r="B11" s="19">
        <f t="shared" si="0"/>
        <v>805310.32000000007</v>
      </c>
      <c r="C11" s="20">
        <v>324500</v>
      </c>
      <c r="D11" s="20">
        <v>253500</v>
      </c>
      <c r="E11" s="20">
        <v>227310.32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</row>
    <row r="12" spans="1:27" ht="28.9">
      <c r="A12" s="18" t="s">
        <v>29</v>
      </c>
      <c r="B12" s="19">
        <f t="shared" si="0"/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</row>
    <row r="13" spans="1:27" ht="28.9">
      <c r="A13" s="18" t="s">
        <v>30</v>
      </c>
      <c r="B13" s="19">
        <f t="shared" si="0"/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</row>
    <row r="14" spans="1:27" ht="28.9">
      <c r="A14" s="18" t="s">
        <v>31</v>
      </c>
      <c r="B14" s="19">
        <f t="shared" si="0"/>
        <v>3315933.75</v>
      </c>
      <c r="C14" s="25">
        <v>1106616.75</v>
      </c>
      <c r="D14" s="25">
        <v>1106736.1499999999</v>
      </c>
      <c r="E14" s="25">
        <v>1102580.8500000001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</row>
    <row r="15" spans="1:27">
      <c r="A15" s="11" t="s">
        <v>32</v>
      </c>
      <c r="B15" s="26">
        <f t="shared" si="0"/>
        <v>5863100.1099999994</v>
      </c>
      <c r="C15" s="27">
        <f>C16+C17+C18+C19+C20+C21+C22+C23+C24</f>
        <v>685408.08000000007</v>
      </c>
      <c r="D15" s="28">
        <f>D16+D17+D18+D19+D20+D21+D22+D23+D24</f>
        <v>1453084.01</v>
      </c>
      <c r="E15" s="28">
        <f>E16+E17+E18+E19+E20+E21+E22+E23+E24</f>
        <v>3724608.0199999996</v>
      </c>
      <c r="F15" s="16">
        <f>F16+F17+F18+F19+F20+F21+F22+F23+F24</f>
        <v>0</v>
      </c>
      <c r="G15" s="29">
        <f>+G16+G17+G18+G19+G20+G21+G22+G23+G24</f>
        <v>0</v>
      </c>
      <c r="H15" s="29">
        <f>H16+H17+H18+H19+H20+H21+H22+H23+H24</f>
        <v>0</v>
      </c>
      <c r="I15" s="29">
        <f>SUM(I16:I24)</f>
        <v>0</v>
      </c>
      <c r="J15" s="29">
        <f t="shared" ref="J15:N15" si="2">SUM(J16:J24)</f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1:27">
      <c r="A16" s="18" t="s">
        <v>33</v>
      </c>
      <c r="B16" s="19">
        <f t="shared" si="0"/>
        <v>772880.02</v>
      </c>
      <c r="C16" s="20">
        <v>238490.1</v>
      </c>
      <c r="D16" s="20">
        <v>225822.92</v>
      </c>
      <c r="E16" s="20">
        <v>308567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</row>
    <row r="17" spans="1:14" ht="28.9">
      <c r="A17" s="18" t="s">
        <v>34</v>
      </c>
      <c r="B17" s="19">
        <f t="shared" si="0"/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</row>
    <row r="18" spans="1:14">
      <c r="A18" s="18" t="s">
        <v>35</v>
      </c>
      <c r="B18" s="19">
        <f t="shared" si="0"/>
        <v>164950</v>
      </c>
      <c r="C18" s="20">
        <v>0</v>
      </c>
      <c r="D18" s="20">
        <v>0</v>
      </c>
      <c r="E18" s="20">
        <v>164950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14" ht="18" customHeight="1">
      <c r="A19" s="18" t="s">
        <v>36</v>
      </c>
      <c r="B19" s="19">
        <f t="shared" si="0"/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</row>
    <row r="20" spans="1:14">
      <c r="A20" s="18" t="s">
        <v>37</v>
      </c>
      <c r="B20" s="19">
        <f t="shared" ref="B20:B65" si="3">SUM(C20:N20)</f>
        <v>3296549.59</v>
      </c>
      <c r="C20" s="20">
        <v>420370.3</v>
      </c>
      <c r="D20" s="20">
        <v>419761.53</v>
      </c>
      <c r="E20" s="20">
        <v>2456417.7599999998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</row>
    <row r="21" spans="1:14">
      <c r="A21" s="18" t="s">
        <v>38</v>
      </c>
      <c r="B21" s="19">
        <f t="shared" si="3"/>
        <v>613222.47</v>
      </c>
      <c r="C21" s="20">
        <v>0</v>
      </c>
      <c r="D21" s="20">
        <v>613222.47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</row>
    <row r="22" spans="1:14" ht="43.15">
      <c r="A22" s="18" t="s">
        <v>39</v>
      </c>
      <c r="B22" s="19">
        <f t="shared" si="3"/>
        <v>346119.53</v>
      </c>
      <c r="C22" s="20">
        <v>16104.68</v>
      </c>
      <c r="D22" s="20">
        <v>160057.09</v>
      </c>
      <c r="E22" s="20">
        <v>169957.76000000001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</row>
    <row r="23" spans="1:14" ht="28.9">
      <c r="A23" s="18" t="s">
        <v>40</v>
      </c>
      <c r="B23" s="19">
        <f t="shared" si="3"/>
        <v>388594</v>
      </c>
      <c r="C23" s="20">
        <v>10443</v>
      </c>
      <c r="D23" s="20">
        <v>0</v>
      </c>
      <c r="E23" s="20">
        <v>378151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</row>
    <row r="24" spans="1:14" ht="28.9">
      <c r="A24" s="18" t="s">
        <v>41</v>
      </c>
      <c r="B24" s="19">
        <f t="shared" si="3"/>
        <v>280784.5</v>
      </c>
      <c r="C24" s="20">
        <v>0</v>
      </c>
      <c r="D24" s="20">
        <v>34220</v>
      </c>
      <c r="E24" s="20">
        <v>246564.5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</row>
    <row r="25" spans="1:14">
      <c r="A25" s="11" t="s">
        <v>42</v>
      </c>
      <c r="B25" s="26">
        <f>SUM(C25:N25)</f>
        <v>1943374.1</v>
      </c>
      <c r="C25" s="27">
        <f>SUM(C26:C34)</f>
        <v>0</v>
      </c>
      <c r="D25" s="27">
        <f>SUM(D26:D34)</f>
        <v>50032</v>
      </c>
      <c r="E25" s="31">
        <f t="shared" ref="E25:H25" si="4">SUM(E26:E34)</f>
        <v>1893342.1</v>
      </c>
      <c r="F25" s="27">
        <f t="shared" si="4"/>
        <v>0</v>
      </c>
      <c r="G25" s="27">
        <f t="shared" si="4"/>
        <v>0</v>
      </c>
      <c r="H25" s="27">
        <f t="shared" si="4"/>
        <v>0</v>
      </c>
      <c r="I25" s="27">
        <f>SUM(I26:I34)</f>
        <v>0</v>
      </c>
      <c r="J25" s="27">
        <f t="shared" ref="J25:N25" si="5">SUM(J26:J34)</f>
        <v>0</v>
      </c>
      <c r="K25" s="27">
        <f t="shared" si="5"/>
        <v>0</v>
      </c>
      <c r="L25" s="27">
        <f t="shared" si="5"/>
        <v>0</v>
      </c>
      <c r="M25" s="27">
        <f t="shared" si="5"/>
        <v>0</v>
      </c>
      <c r="N25" s="27">
        <f t="shared" si="5"/>
        <v>0</v>
      </c>
    </row>
    <row r="26" spans="1:14" ht="28.9">
      <c r="A26" s="18" t="s">
        <v>43</v>
      </c>
      <c r="B26" s="19">
        <f t="shared" si="3"/>
        <v>49285</v>
      </c>
      <c r="C26" s="20">
        <v>0</v>
      </c>
      <c r="D26" s="20">
        <v>8850</v>
      </c>
      <c r="E26" s="20">
        <v>40435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</row>
    <row r="27" spans="1:14">
      <c r="A27" s="18" t="s">
        <v>44</v>
      </c>
      <c r="B27" s="19">
        <f t="shared" si="3"/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</row>
    <row r="28" spans="1:14" ht="28.9">
      <c r="A28" s="18" t="s">
        <v>45</v>
      </c>
      <c r="B28" s="19">
        <f t="shared" si="3"/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</row>
    <row r="29" spans="1:14">
      <c r="A29" s="18" t="s">
        <v>46</v>
      </c>
      <c r="B29" s="19">
        <f t="shared" si="3"/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</row>
    <row r="30" spans="1:14" ht="28.9">
      <c r="A30" s="18" t="s">
        <v>47</v>
      </c>
      <c r="B30" s="19">
        <f t="shared" si="3"/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</row>
    <row r="31" spans="1:14" ht="28.9">
      <c r="A31" s="18" t="s">
        <v>48</v>
      </c>
      <c r="B31" s="19">
        <f t="shared" si="3"/>
        <v>114878.5</v>
      </c>
      <c r="C31" s="20">
        <v>0</v>
      </c>
      <c r="D31" s="20">
        <v>0</v>
      </c>
      <c r="E31" s="20">
        <v>114878.5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</row>
    <row r="32" spans="1:14" ht="28.9">
      <c r="A32" s="18" t="s">
        <v>49</v>
      </c>
      <c r="B32" s="19">
        <f t="shared" si="3"/>
        <v>1543100</v>
      </c>
      <c r="C32" s="20">
        <v>0</v>
      </c>
      <c r="D32" s="20">
        <v>0</v>
      </c>
      <c r="E32" s="20">
        <v>1543100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</row>
    <row r="33" spans="1:14" ht="43.15">
      <c r="A33" s="18" t="s">
        <v>50</v>
      </c>
      <c r="B33" s="19">
        <f t="shared" si="3"/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</row>
    <row r="34" spans="1:14">
      <c r="A34" s="18" t="s">
        <v>51</v>
      </c>
      <c r="B34" s="19">
        <f t="shared" si="3"/>
        <v>236110.6</v>
      </c>
      <c r="C34" s="20">
        <v>0</v>
      </c>
      <c r="D34" s="20">
        <v>41182</v>
      </c>
      <c r="E34" s="20">
        <v>194928.6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</row>
    <row r="35" spans="1:14">
      <c r="A35" s="11" t="s">
        <v>52</v>
      </c>
      <c r="B35" s="26">
        <f>SUM(C35:N35)</f>
        <v>0</v>
      </c>
      <c r="C35" s="27">
        <f>SUM(C36:C42)</f>
        <v>0</v>
      </c>
      <c r="D35" s="27">
        <f t="shared" ref="D35:H35" si="6">SUM(D36:D42)</f>
        <v>0</v>
      </c>
      <c r="E35" s="27">
        <f t="shared" si="6"/>
        <v>0</v>
      </c>
      <c r="F35" s="27">
        <f t="shared" si="6"/>
        <v>0</v>
      </c>
      <c r="G35" s="27">
        <f t="shared" si="6"/>
        <v>0</v>
      </c>
      <c r="H35" s="27">
        <f t="shared" si="6"/>
        <v>0</v>
      </c>
      <c r="I35" s="27">
        <f>SUM(I36:I42)</f>
        <v>0</v>
      </c>
      <c r="J35" s="27">
        <f t="shared" ref="J35:N35" si="7">SUM(J36:J42)</f>
        <v>0</v>
      </c>
      <c r="K35" s="27">
        <f t="shared" si="7"/>
        <v>0</v>
      </c>
      <c r="L35" s="27">
        <f t="shared" si="7"/>
        <v>0</v>
      </c>
      <c r="M35" s="27">
        <f t="shared" si="7"/>
        <v>0</v>
      </c>
      <c r="N35" s="27">
        <f t="shared" si="7"/>
        <v>0</v>
      </c>
    </row>
    <row r="36" spans="1:14" ht="28.9">
      <c r="A36" s="18" t="s">
        <v>53</v>
      </c>
      <c r="B36" s="19">
        <f t="shared" si="3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3">
        <v>0</v>
      </c>
      <c r="K36" s="23">
        <v>0</v>
      </c>
      <c r="L36" s="23">
        <v>0</v>
      </c>
      <c r="M36" s="23">
        <v>0</v>
      </c>
      <c r="N36" s="24">
        <v>0</v>
      </c>
    </row>
    <row r="37" spans="1:14" ht="28.9">
      <c r="A37" s="18" t="s">
        <v>54</v>
      </c>
      <c r="B37" s="19">
        <f t="shared" si="3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3">
        <v>0</v>
      </c>
      <c r="K37" s="23">
        <v>0</v>
      </c>
      <c r="L37" s="23">
        <v>0</v>
      </c>
      <c r="M37" s="23">
        <v>0</v>
      </c>
      <c r="N37" s="24">
        <v>0</v>
      </c>
    </row>
    <row r="38" spans="1:14" ht="28.9">
      <c r="A38" s="18" t="s">
        <v>55</v>
      </c>
      <c r="B38" s="19">
        <f t="shared" si="3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3">
        <v>0</v>
      </c>
      <c r="K38" s="23">
        <v>0</v>
      </c>
      <c r="L38" s="23">
        <v>0</v>
      </c>
      <c r="M38" s="23">
        <v>0</v>
      </c>
      <c r="N38" s="24">
        <v>0</v>
      </c>
    </row>
    <row r="39" spans="1:14" ht="28.9">
      <c r="A39" s="18" t="s">
        <v>56</v>
      </c>
      <c r="B39" s="19">
        <f t="shared" si="3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3">
        <v>0</v>
      </c>
      <c r="K39" s="23">
        <v>0</v>
      </c>
      <c r="L39" s="23">
        <v>0</v>
      </c>
      <c r="M39" s="23">
        <v>0</v>
      </c>
      <c r="N39" s="24">
        <v>0</v>
      </c>
    </row>
    <row r="40" spans="1:14" ht="28.9">
      <c r="A40" s="18" t="s">
        <v>57</v>
      </c>
      <c r="B40" s="19">
        <f t="shared" si="3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3">
        <v>0</v>
      </c>
      <c r="K40" s="23">
        <v>0</v>
      </c>
      <c r="L40" s="23">
        <v>0</v>
      </c>
      <c r="M40" s="23">
        <v>0</v>
      </c>
      <c r="N40" s="24">
        <v>0</v>
      </c>
    </row>
    <row r="41" spans="1:14" ht="28.9">
      <c r="A41" s="18" t="s">
        <v>58</v>
      </c>
      <c r="B41" s="19">
        <f t="shared" si="3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3">
        <v>0</v>
      </c>
      <c r="K41" s="23">
        <v>0</v>
      </c>
      <c r="L41" s="23">
        <v>0</v>
      </c>
      <c r="M41" s="23">
        <v>0</v>
      </c>
      <c r="N41" s="24">
        <v>0</v>
      </c>
    </row>
    <row r="42" spans="1:14" ht="28.9">
      <c r="A42" s="18" t="s">
        <v>59</v>
      </c>
      <c r="B42" s="19">
        <f t="shared" si="3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3">
        <v>0</v>
      </c>
      <c r="K42" s="23">
        <v>0</v>
      </c>
      <c r="L42" s="23">
        <v>0</v>
      </c>
      <c r="M42" s="23">
        <v>0</v>
      </c>
      <c r="N42" s="24">
        <v>0</v>
      </c>
    </row>
    <row r="43" spans="1:14" s="32" customFormat="1">
      <c r="A43" s="11" t="s">
        <v>60</v>
      </c>
      <c r="B43" s="26">
        <f>SUM(C43:N43)</f>
        <v>0</v>
      </c>
      <c r="C43" s="27">
        <f>SUM(C44:C50)</f>
        <v>0</v>
      </c>
      <c r="D43" s="27">
        <f t="shared" ref="D43:H43" si="8">SUM(D44:D50)</f>
        <v>0</v>
      </c>
      <c r="E43" s="27">
        <f t="shared" si="8"/>
        <v>0</v>
      </c>
      <c r="F43" s="27">
        <f t="shared" si="8"/>
        <v>0</v>
      </c>
      <c r="G43" s="27">
        <f t="shared" si="8"/>
        <v>0</v>
      </c>
      <c r="H43" s="27">
        <f t="shared" si="8"/>
        <v>0</v>
      </c>
      <c r="I43" s="27">
        <f>SUM(I44:I50)</f>
        <v>0</v>
      </c>
      <c r="J43" s="27">
        <f t="shared" ref="J43:N43" si="9">SUM(J44:J50)</f>
        <v>0</v>
      </c>
      <c r="K43" s="27">
        <f t="shared" si="9"/>
        <v>0</v>
      </c>
      <c r="L43" s="27">
        <f t="shared" si="9"/>
        <v>0</v>
      </c>
      <c r="M43" s="27">
        <f t="shared" si="9"/>
        <v>0</v>
      </c>
      <c r="N43" s="27">
        <f t="shared" si="9"/>
        <v>0</v>
      </c>
    </row>
    <row r="44" spans="1:14" ht="28.9">
      <c r="A44" s="18" t="s">
        <v>61</v>
      </c>
      <c r="B44" s="19">
        <f t="shared" si="3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3">
        <v>0</v>
      </c>
      <c r="K44" s="23">
        <v>0</v>
      </c>
      <c r="L44" s="23">
        <v>0</v>
      </c>
      <c r="M44" s="23">
        <v>0</v>
      </c>
      <c r="N44" s="24">
        <v>0</v>
      </c>
    </row>
    <row r="45" spans="1:14" ht="28.9">
      <c r="A45" s="18" t="s">
        <v>62</v>
      </c>
      <c r="B45" s="19">
        <f t="shared" si="3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3">
        <v>0</v>
      </c>
      <c r="K45" s="23">
        <v>0</v>
      </c>
      <c r="L45" s="23">
        <v>0</v>
      </c>
      <c r="M45" s="23">
        <v>0</v>
      </c>
      <c r="N45" s="24">
        <v>0</v>
      </c>
    </row>
    <row r="46" spans="1:14" ht="28.9">
      <c r="A46" s="18" t="s">
        <v>63</v>
      </c>
      <c r="B46" s="19">
        <f t="shared" si="3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3">
        <v>0</v>
      </c>
      <c r="K46" s="23">
        <v>0</v>
      </c>
      <c r="L46" s="23">
        <v>0</v>
      </c>
      <c r="M46" s="23">
        <v>0</v>
      </c>
      <c r="N46" s="24">
        <v>0</v>
      </c>
    </row>
    <row r="47" spans="1:14" ht="28.9">
      <c r="A47" s="18" t="s">
        <v>64</v>
      </c>
      <c r="B47" s="19">
        <f t="shared" si="3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3">
        <v>0</v>
      </c>
      <c r="K47" s="23">
        <v>0</v>
      </c>
      <c r="L47" s="23">
        <v>0</v>
      </c>
      <c r="M47" s="23">
        <v>0</v>
      </c>
      <c r="N47" s="24">
        <v>0</v>
      </c>
    </row>
    <row r="48" spans="1:14" ht="28.9">
      <c r="A48" s="18" t="s">
        <v>65</v>
      </c>
      <c r="B48" s="19">
        <f t="shared" si="3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3">
        <v>0</v>
      </c>
      <c r="K48" s="23">
        <v>0</v>
      </c>
      <c r="L48" s="23">
        <v>0</v>
      </c>
      <c r="M48" s="23">
        <v>0</v>
      </c>
      <c r="N48" s="24">
        <v>0</v>
      </c>
    </row>
    <row r="49" spans="1:14" ht="28.9">
      <c r="A49" s="18" t="s">
        <v>66</v>
      </c>
      <c r="B49" s="19">
        <f t="shared" si="3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3">
        <v>0</v>
      </c>
      <c r="K49" s="23">
        <v>0</v>
      </c>
      <c r="L49" s="23">
        <v>0</v>
      </c>
      <c r="M49" s="23">
        <v>0</v>
      </c>
      <c r="N49" s="24">
        <v>0</v>
      </c>
    </row>
    <row r="50" spans="1:14" ht="28.9">
      <c r="A50" s="18" t="s">
        <v>67</v>
      </c>
      <c r="B50" s="19">
        <f t="shared" si="3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3">
        <v>0</v>
      </c>
      <c r="K50" s="23">
        <v>0</v>
      </c>
      <c r="L50" s="23">
        <v>0</v>
      </c>
      <c r="M50" s="23">
        <v>0</v>
      </c>
      <c r="N50" s="24">
        <v>0</v>
      </c>
    </row>
    <row r="51" spans="1:14" ht="28.9">
      <c r="A51" s="11" t="s">
        <v>68</v>
      </c>
      <c r="B51" s="26">
        <f>SUM(C51:N51)</f>
        <v>0</v>
      </c>
      <c r="C51" s="27">
        <f>SUM(C52:C60)</f>
        <v>0</v>
      </c>
      <c r="D51" s="27">
        <f t="shared" ref="D51:H51" si="10">SUM(D52:D60)</f>
        <v>0</v>
      </c>
      <c r="E51" s="27">
        <f t="shared" si="10"/>
        <v>0</v>
      </c>
      <c r="F51" s="27">
        <f t="shared" si="10"/>
        <v>0</v>
      </c>
      <c r="G51" s="27">
        <f t="shared" si="10"/>
        <v>0</v>
      </c>
      <c r="H51" s="27">
        <f t="shared" si="10"/>
        <v>0</v>
      </c>
      <c r="I51" s="27">
        <f>SUM(I52:I60)</f>
        <v>0</v>
      </c>
      <c r="J51" s="27">
        <f t="shared" ref="J51:N51" si="11">SUM(J52:J60)</f>
        <v>0</v>
      </c>
      <c r="K51" s="27">
        <f t="shared" si="11"/>
        <v>0</v>
      </c>
      <c r="L51" s="27">
        <f t="shared" si="11"/>
        <v>0</v>
      </c>
      <c r="M51" s="27">
        <f t="shared" si="11"/>
        <v>0</v>
      </c>
      <c r="N51" s="27">
        <f t="shared" si="11"/>
        <v>0</v>
      </c>
    </row>
    <row r="52" spans="1:14">
      <c r="A52" s="18" t="s">
        <v>69</v>
      </c>
      <c r="B52" s="19">
        <f t="shared" si="3"/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</row>
    <row r="53" spans="1:14" ht="28.9">
      <c r="A53" s="18" t="s">
        <v>70</v>
      </c>
      <c r="B53" s="19">
        <f t="shared" si="3"/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</row>
    <row r="54" spans="1:14" ht="28.9">
      <c r="A54" s="18" t="s">
        <v>71</v>
      </c>
      <c r="B54" s="19">
        <f t="shared" si="3"/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</row>
    <row r="55" spans="1:14" ht="28.9">
      <c r="A55" s="18" t="s">
        <v>72</v>
      </c>
      <c r="B55" s="19">
        <f t="shared" si="3"/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</row>
    <row r="56" spans="1:14" ht="28.9">
      <c r="A56" s="18" t="s">
        <v>73</v>
      </c>
      <c r="B56" s="19">
        <f t="shared" si="3"/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</row>
    <row r="57" spans="1:14">
      <c r="A57" s="18" t="s">
        <v>74</v>
      </c>
      <c r="B57" s="19">
        <f t="shared" si="3"/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</row>
    <row r="58" spans="1:14">
      <c r="A58" s="18" t="s">
        <v>75</v>
      </c>
      <c r="B58" s="19">
        <f t="shared" si="3"/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</row>
    <row r="59" spans="1:14">
      <c r="A59" s="18" t="s">
        <v>76</v>
      </c>
      <c r="B59" s="19">
        <f t="shared" si="3"/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</row>
    <row r="60" spans="1:14" ht="28.9">
      <c r="A60" s="18" t="s">
        <v>77</v>
      </c>
      <c r="B60" s="19">
        <f t="shared" si="3"/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</row>
    <row r="61" spans="1:14">
      <c r="A61" s="11" t="s">
        <v>78</v>
      </c>
      <c r="B61" s="26">
        <f>SUM(C61:N61)</f>
        <v>0</v>
      </c>
      <c r="C61" s="27">
        <f>SUM(C62:C65)</f>
        <v>0</v>
      </c>
      <c r="D61" s="27">
        <f t="shared" ref="D61:H61" si="12">SUM(D62:D65)</f>
        <v>0</v>
      </c>
      <c r="E61" s="27">
        <f t="shared" si="12"/>
        <v>0</v>
      </c>
      <c r="F61" s="27">
        <f t="shared" si="12"/>
        <v>0</v>
      </c>
      <c r="G61" s="27">
        <f t="shared" si="12"/>
        <v>0</v>
      </c>
      <c r="H61" s="27">
        <f t="shared" si="12"/>
        <v>0</v>
      </c>
      <c r="I61" s="27">
        <f>SUM(I62:I65)</f>
        <v>0</v>
      </c>
      <c r="J61" s="27">
        <f t="shared" ref="J61:N61" si="13">SUM(J62:J65)</f>
        <v>0</v>
      </c>
      <c r="K61" s="27">
        <f t="shared" si="13"/>
        <v>0</v>
      </c>
      <c r="L61" s="27">
        <f t="shared" si="13"/>
        <v>0</v>
      </c>
      <c r="M61" s="27">
        <f t="shared" si="13"/>
        <v>0</v>
      </c>
      <c r="N61" s="27">
        <f t="shared" si="13"/>
        <v>0</v>
      </c>
    </row>
    <row r="62" spans="1:14">
      <c r="A62" s="18" t="s">
        <v>79</v>
      </c>
      <c r="B62" s="19">
        <f t="shared" si="3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3">
        <v>0</v>
      </c>
      <c r="K62" s="23">
        <v>0</v>
      </c>
      <c r="L62" s="23">
        <v>0</v>
      </c>
      <c r="M62" s="23">
        <v>0</v>
      </c>
      <c r="N62" s="24">
        <v>0</v>
      </c>
    </row>
    <row r="63" spans="1:14">
      <c r="A63" s="18" t="s">
        <v>80</v>
      </c>
      <c r="B63" s="19">
        <f t="shared" si="3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3">
        <v>0</v>
      </c>
      <c r="K63" s="23">
        <v>0</v>
      </c>
      <c r="L63" s="23">
        <v>0</v>
      </c>
      <c r="M63" s="23">
        <v>0</v>
      </c>
      <c r="N63" s="24">
        <v>0</v>
      </c>
    </row>
    <row r="64" spans="1:14" ht="28.9">
      <c r="A64" s="18" t="s">
        <v>81</v>
      </c>
      <c r="B64" s="19">
        <f t="shared" si="3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3">
        <v>0</v>
      </c>
      <c r="K64" s="23">
        <v>0</v>
      </c>
      <c r="L64" s="23">
        <v>0</v>
      </c>
      <c r="M64" s="23">
        <v>0</v>
      </c>
      <c r="N64" s="24">
        <v>0</v>
      </c>
    </row>
    <row r="65" spans="1:17" ht="43.15">
      <c r="A65" s="18" t="s">
        <v>82</v>
      </c>
      <c r="B65" s="19">
        <f t="shared" si="3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3">
        <v>0</v>
      </c>
      <c r="K65" s="23">
        <v>0</v>
      </c>
      <c r="L65" s="23">
        <v>0</v>
      </c>
      <c r="M65" s="23">
        <v>0</v>
      </c>
      <c r="N65" s="24">
        <v>0</v>
      </c>
    </row>
    <row r="66" spans="1:17" s="32" customFormat="1" ht="28.9">
      <c r="A66" s="33" t="s">
        <v>83</v>
      </c>
      <c r="B66" s="26">
        <f>SUM(C66:N66)</f>
        <v>0</v>
      </c>
      <c r="C66" s="13">
        <f>SUM(C67:C68)</f>
        <v>0</v>
      </c>
      <c r="D66" s="13">
        <f>SUM(D67:D68)</f>
        <v>0</v>
      </c>
      <c r="E66" s="13">
        <f t="shared" ref="E66:H66" si="14">SUM(E67:E68)</f>
        <v>0</v>
      </c>
      <c r="F66" s="13">
        <f t="shared" si="14"/>
        <v>0</v>
      </c>
      <c r="G66" s="13">
        <f t="shared" si="14"/>
        <v>0</v>
      </c>
      <c r="H66" s="13">
        <f t="shared" si="14"/>
        <v>0</v>
      </c>
      <c r="I66" s="13">
        <f>SUM(I67:I68)</f>
        <v>0</v>
      </c>
      <c r="J66" s="13">
        <f t="shared" ref="J66:N66" si="15">SUM(J67:J68)</f>
        <v>0</v>
      </c>
      <c r="K66" s="13">
        <f t="shared" si="15"/>
        <v>0</v>
      </c>
      <c r="L66" s="13">
        <f t="shared" si="15"/>
        <v>0</v>
      </c>
      <c r="M66" s="13">
        <f t="shared" si="15"/>
        <v>0</v>
      </c>
      <c r="N66" s="13">
        <f t="shared" si="15"/>
        <v>0</v>
      </c>
    </row>
    <row r="67" spans="1:17">
      <c r="A67" s="18" t="s">
        <v>84</v>
      </c>
      <c r="B67" s="26">
        <f t="shared" ref="B67:B81" si="16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3">
        <v>0</v>
      </c>
      <c r="K67" s="23">
        <v>0</v>
      </c>
      <c r="L67" s="23">
        <v>0</v>
      </c>
      <c r="M67" s="23">
        <v>0</v>
      </c>
      <c r="N67" s="24">
        <v>0</v>
      </c>
    </row>
    <row r="68" spans="1:17" ht="28.9">
      <c r="A68" s="18" t="s">
        <v>85</v>
      </c>
      <c r="B68" s="26">
        <f t="shared" si="16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3">
        <v>0</v>
      </c>
      <c r="K68" s="23">
        <v>0</v>
      </c>
      <c r="L68" s="23">
        <v>0</v>
      </c>
      <c r="M68" s="23">
        <v>0</v>
      </c>
      <c r="N68" s="24">
        <v>0</v>
      </c>
    </row>
    <row r="69" spans="1:17" s="32" customFormat="1">
      <c r="A69" s="11" t="s">
        <v>86</v>
      </c>
      <c r="B69" s="26">
        <f t="shared" si="16"/>
        <v>0</v>
      </c>
      <c r="C69" s="27">
        <f>SUM(C70:C72)</f>
        <v>0</v>
      </c>
      <c r="D69" s="27">
        <f t="shared" ref="D69:H69" si="17">SUM(D70:D72)</f>
        <v>0</v>
      </c>
      <c r="E69" s="27">
        <f t="shared" si="17"/>
        <v>0</v>
      </c>
      <c r="F69" s="27">
        <f t="shared" si="17"/>
        <v>0</v>
      </c>
      <c r="G69" s="27">
        <f t="shared" si="17"/>
        <v>0</v>
      </c>
      <c r="H69" s="27">
        <f t="shared" si="17"/>
        <v>0</v>
      </c>
      <c r="I69" s="27">
        <f>SUM(I70:I72)</f>
        <v>0</v>
      </c>
      <c r="J69" s="27">
        <f t="shared" ref="J69:N69" si="18">SUM(J70:J72)</f>
        <v>0</v>
      </c>
      <c r="K69" s="27">
        <f t="shared" si="18"/>
        <v>0</v>
      </c>
      <c r="L69" s="27">
        <f t="shared" si="18"/>
        <v>0</v>
      </c>
      <c r="M69" s="27">
        <f t="shared" si="18"/>
        <v>0</v>
      </c>
      <c r="N69" s="27">
        <f t="shared" si="18"/>
        <v>0</v>
      </c>
    </row>
    <row r="70" spans="1:17" ht="28.9">
      <c r="A70" s="18" t="s">
        <v>87</v>
      </c>
      <c r="B70" s="26">
        <f t="shared" si="16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3">
        <v>0</v>
      </c>
      <c r="K70" s="23">
        <v>0</v>
      </c>
      <c r="L70" s="23">
        <v>0</v>
      </c>
      <c r="M70" s="23">
        <v>0</v>
      </c>
      <c r="N70" s="24">
        <v>0</v>
      </c>
    </row>
    <row r="71" spans="1:17" ht="28.9">
      <c r="A71" s="34" t="s">
        <v>88</v>
      </c>
      <c r="B71" s="35">
        <f t="shared" si="16"/>
        <v>0</v>
      </c>
      <c r="C71" s="36">
        <v>0</v>
      </c>
      <c r="D71" s="37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40"/>
    </row>
    <row r="72" spans="1:17" ht="27.75" customHeight="1">
      <c r="A72" s="18" t="s">
        <v>89</v>
      </c>
      <c r="B72" s="26">
        <f t="shared" si="16"/>
        <v>0</v>
      </c>
      <c r="C72" s="41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3">
        <v>0</v>
      </c>
      <c r="K72" s="23">
        <v>0</v>
      </c>
      <c r="L72" s="23">
        <v>0</v>
      </c>
      <c r="M72" s="23">
        <v>0</v>
      </c>
      <c r="N72" s="55">
        <v>0</v>
      </c>
    </row>
    <row r="73" spans="1:17">
      <c r="A73" s="42" t="s">
        <v>90</v>
      </c>
      <c r="B73" s="43">
        <f t="shared" si="16"/>
        <v>33961968.280000001</v>
      </c>
      <c r="C73" s="43">
        <f>C9+C15+C25+C35+C51+C61+C66+C69</f>
        <v>9470274.8300000001</v>
      </c>
      <c r="D73" s="43">
        <f>D69+D66+D61+D51+D43+D35+D25+D15+D9</f>
        <v>10217102.16</v>
      </c>
      <c r="E73" s="43">
        <f>E69+E66+E61+E51+E43+E35+E25+E15+E9</f>
        <v>14274591.289999999</v>
      </c>
      <c r="F73" s="43">
        <f>F66+F61+F51+F25+F15+F9</f>
        <v>0</v>
      </c>
      <c r="G73" s="43">
        <f>+G9+G15+G25+G35+G43+G51+G60+G66+G69</f>
        <v>0</v>
      </c>
      <c r="H73" s="43">
        <f>H9+H15+H25+H35+H51</f>
        <v>0</v>
      </c>
      <c r="I73" s="43">
        <f>+I51+I25+I15++I9</f>
        <v>0</v>
      </c>
      <c r="J73" s="43">
        <f t="shared" ref="J73:N73" si="19">+J51+J25+J15++J9</f>
        <v>0</v>
      </c>
      <c r="K73" s="43">
        <f>+K51+K25+K15++K9</f>
        <v>0</v>
      </c>
      <c r="L73" s="43">
        <f t="shared" si="19"/>
        <v>0</v>
      </c>
      <c r="M73" s="43">
        <f t="shared" si="19"/>
        <v>0</v>
      </c>
      <c r="N73" s="43">
        <f t="shared" si="19"/>
        <v>0</v>
      </c>
      <c r="O73" s="68"/>
      <c r="P73" s="68"/>
      <c r="Q73" s="68"/>
    </row>
    <row r="74" spans="1:17">
      <c r="A74" s="44" t="s">
        <v>91</v>
      </c>
      <c r="B74" s="45">
        <f t="shared" si="16"/>
        <v>0</v>
      </c>
      <c r="C74" s="45">
        <v>0</v>
      </c>
      <c r="D74" s="46">
        <v>0</v>
      </c>
      <c r="E74" s="45">
        <v>0</v>
      </c>
      <c r="F74" s="45"/>
      <c r="G74" s="45">
        <v>0</v>
      </c>
      <c r="H74" s="47">
        <f>H75+H76+H77+H78+H79+H80+H81+H82</f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</row>
    <row r="75" spans="1:17" s="32" customFormat="1">
      <c r="A75" s="11" t="s">
        <v>92</v>
      </c>
      <c r="B75" s="26">
        <f t="shared" si="16"/>
        <v>0</v>
      </c>
      <c r="C75" s="49">
        <v>0</v>
      </c>
      <c r="D75" s="50">
        <v>0</v>
      </c>
      <c r="E75" s="51">
        <v>0</v>
      </c>
      <c r="F75" s="51">
        <v>0</v>
      </c>
      <c r="G75" s="51">
        <v>0</v>
      </c>
      <c r="H75" s="51">
        <v>0</v>
      </c>
      <c r="I75" s="30">
        <f>SUM(I76:I77)</f>
        <v>0</v>
      </c>
      <c r="J75" s="30">
        <f t="shared" ref="J75:N75" si="20">SUM(J76:J77)</f>
        <v>0</v>
      </c>
      <c r="K75" s="30">
        <f t="shared" si="20"/>
        <v>0</v>
      </c>
      <c r="L75" s="30">
        <f t="shared" si="20"/>
        <v>0</v>
      </c>
      <c r="M75" s="30">
        <f t="shared" si="20"/>
        <v>0</v>
      </c>
      <c r="N75" s="30">
        <f t="shared" si="20"/>
        <v>0</v>
      </c>
    </row>
    <row r="76" spans="1:17" ht="28.9">
      <c r="A76" s="18" t="s">
        <v>93</v>
      </c>
      <c r="B76" s="26">
        <f t="shared" si="16"/>
        <v>0</v>
      </c>
      <c r="C76" s="52">
        <v>0</v>
      </c>
      <c r="D76" s="53">
        <v>0</v>
      </c>
      <c r="E76" s="54">
        <v>0</v>
      </c>
      <c r="F76" s="54">
        <v>0</v>
      </c>
      <c r="G76" s="54">
        <v>0</v>
      </c>
      <c r="H76" s="54">
        <v>0</v>
      </c>
      <c r="I76" s="23">
        <v>0</v>
      </c>
      <c r="J76" s="55">
        <v>0</v>
      </c>
      <c r="K76" s="23">
        <v>0</v>
      </c>
      <c r="L76" s="40">
        <v>0</v>
      </c>
      <c r="M76" s="23">
        <v>0</v>
      </c>
      <c r="N76" s="24">
        <v>0</v>
      </c>
    </row>
    <row r="77" spans="1:17" ht="28.9">
      <c r="A77" s="18" t="s">
        <v>94</v>
      </c>
      <c r="B77" s="26">
        <f t="shared" si="16"/>
        <v>0</v>
      </c>
      <c r="C77" s="52">
        <v>0</v>
      </c>
      <c r="D77" s="53">
        <v>0</v>
      </c>
      <c r="E77" s="54">
        <v>0</v>
      </c>
      <c r="F77" s="54">
        <v>0</v>
      </c>
      <c r="G77" s="54">
        <v>0</v>
      </c>
      <c r="H77" s="54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4">
        <v>0</v>
      </c>
    </row>
    <row r="78" spans="1:17" s="32" customFormat="1">
      <c r="A78" s="11" t="s">
        <v>95</v>
      </c>
      <c r="B78" s="26">
        <f t="shared" si="16"/>
        <v>0</v>
      </c>
      <c r="C78" s="49">
        <v>0</v>
      </c>
      <c r="D78" s="50">
        <v>0</v>
      </c>
      <c r="E78" s="51">
        <v>0</v>
      </c>
      <c r="F78" s="51">
        <v>0</v>
      </c>
      <c r="G78" s="51">
        <v>0</v>
      </c>
      <c r="H78" s="51">
        <v>0</v>
      </c>
      <c r="I78" s="30">
        <f>SUM(I79:I80)</f>
        <v>0</v>
      </c>
      <c r="J78" s="30">
        <f t="shared" ref="J78:N78" si="21">SUM(J79:J80)</f>
        <v>0</v>
      </c>
      <c r="K78" s="30">
        <f t="shared" si="21"/>
        <v>0</v>
      </c>
      <c r="L78" s="30">
        <f t="shared" si="21"/>
        <v>0</v>
      </c>
      <c r="M78" s="30">
        <f t="shared" si="21"/>
        <v>0</v>
      </c>
      <c r="N78" s="30">
        <f t="shared" si="21"/>
        <v>0</v>
      </c>
    </row>
    <row r="79" spans="1:17" ht="28.9">
      <c r="A79" s="18" t="s">
        <v>96</v>
      </c>
      <c r="B79" s="26">
        <f t="shared" si="16"/>
        <v>0</v>
      </c>
      <c r="C79" s="52">
        <v>0</v>
      </c>
      <c r="D79" s="53">
        <v>0</v>
      </c>
      <c r="E79" s="54">
        <v>0</v>
      </c>
      <c r="F79" s="54">
        <v>0</v>
      </c>
      <c r="G79" s="54">
        <v>0</v>
      </c>
      <c r="H79" s="22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4">
        <v>0</v>
      </c>
    </row>
    <row r="80" spans="1:17" ht="28.9">
      <c r="A80" s="18" t="s">
        <v>97</v>
      </c>
      <c r="B80" s="26">
        <f t="shared" si="16"/>
        <v>0</v>
      </c>
      <c r="C80" s="52">
        <v>0</v>
      </c>
      <c r="D80" s="53">
        <v>0</v>
      </c>
      <c r="E80" s="54">
        <v>0</v>
      </c>
      <c r="F80" s="54">
        <v>0</v>
      </c>
      <c r="G80" s="54">
        <v>0</v>
      </c>
      <c r="H80" s="54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4">
        <v>0</v>
      </c>
    </row>
    <row r="81" spans="1:14" s="32" customFormat="1">
      <c r="A81" s="11" t="s">
        <v>98</v>
      </c>
      <c r="B81" s="26">
        <f t="shared" si="16"/>
        <v>0</v>
      </c>
      <c r="C81" s="49">
        <v>0</v>
      </c>
      <c r="D81" s="50">
        <v>0</v>
      </c>
      <c r="E81" s="51">
        <v>0</v>
      </c>
      <c r="F81" s="51">
        <v>0</v>
      </c>
      <c r="G81" s="51">
        <v>0</v>
      </c>
      <c r="H81" s="51">
        <v>0</v>
      </c>
      <c r="I81" s="30">
        <f>SUM(I82)</f>
        <v>0</v>
      </c>
      <c r="J81" s="30">
        <f t="shared" ref="J81:N81" si="22">SUM(J82)</f>
        <v>0</v>
      </c>
      <c r="K81" s="30">
        <f t="shared" si="22"/>
        <v>0</v>
      </c>
      <c r="L81" s="30">
        <f t="shared" si="22"/>
        <v>0</v>
      </c>
      <c r="M81" s="30">
        <f t="shared" si="22"/>
        <v>0</v>
      </c>
      <c r="N81" s="30">
        <f t="shared" si="22"/>
        <v>0</v>
      </c>
    </row>
    <row r="82" spans="1:14" ht="28.9">
      <c r="A82" s="18" t="s">
        <v>99</v>
      </c>
      <c r="B82" s="52">
        <v>0</v>
      </c>
      <c r="C82" s="52">
        <v>0</v>
      </c>
      <c r="D82" s="53">
        <v>0</v>
      </c>
      <c r="E82" s="54">
        <v>0</v>
      </c>
      <c r="F82" s="54">
        <v>0</v>
      </c>
      <c r="G82" s="54">
        <v>0</v>
      </c>
      <c r="H82" s="54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4">
        <v>0</v>
      </c>
    </row>
    <row r="83" spans="1:14">
      <c r="A83" s="56" t="s">
        <v>100</v>
      </c>
      <c r="B83" s="43"/>
      <c r="C83" s="43">
        <v>0</v>
      </c>
      <c r="D83" s="43">
        <v>0</v>
      </c>
      <c r="E83" s="43">
        <v>0</v>
      </c>
      <c r="F83" s="43">
        <v>0</v>
      </c>
      <c r="G83" s="43">
        <v>0</v>
      </c>
      <c r="H83" s="43">
        <f>H74</f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</row>
    <row r="84" spans="1:14">
      <c r="B84" s="57"/>
      <c r="C84" s="58"/>
      <c r="D84" s="53"/>
      <c r="E84" s="54"/>
      <c r="F84" s="54"/>
      <c r="G84" s="54"/>
      <c r="H84" s="54"/>
      <c r="I84" s="23"/>
      <c r="J84" s="23"/>
      <c r="K84" s="59">
        <v>0</v>
      </c>
      <c r="L84" s="59">
        <v>0</v>
      </c>
      <c r="M84" s="59">
        <v>0</v>
      </c>
      <c r="N84" s="24">
        <v>0</v>
      </c>
    </row>
    <row r="85" spans="1:14" ht="31.15">
      <c r="A85" s="60" t="s">
        <v>101</v>
      </c>
      <c r="B85" s="61">
        <f>SUM(C85:N85)</f>
        <v>33961968.280000001</v>
      </c>
      <c r="C85" s="62">
        <f>+C73+C83</f>
        <v>9470274.8300000001</v>
      </c>
      <c r="D85" s="63">
        <f t="shared" ref="D85:N85" si="23">+D73+D83</f>
        <v>10217102.16</v>
      </c>
      <c r="E85" s="64">
        <f>+E73+E83</f>
        <v>14274591.289999999</v>
      </c>
      <c r="F85" s="64">
        <f t="shared" si="23"/>
        <v>0</v>
      </c>
      <c r="G85" s="64">
        <f t="shared" si="23"/>
        <v>0</v>
      </c>
      <c r="H85" s="64">
        <f t="shared" si="23"/>
        <v>0</v>
      </c>
      <c r="I85" s="64">
        <f>+I73+I83</f>
        <v>0</v>
      </c>
      <c r="J85" s="64">
        <f t="shared" si="23"/>
        <v>0</v>
      </c>
      <c r="K85" s="64">
        <f t="shared" si="23"/>
        <v>0</v>
      </c>
      <c r="L85" s="64">
        <f t="shared" si="23"/>
        <v>0</v>
      </c>
      <c r="M85" s="64">
        <f t="shared" si="23"/>
        <v>0</v>
      </c>
      <c r="N85" s="64">
        <f t="shared" si="23"/>
        <v>0</v>
      </c>
    </row>
    <row r="86" spans="1:14">
      <c r="A86" t="s">
        <v>102</v>
      </c>
      <c r="I86" s="40"/>
      <c r="J86" s="40"/>
      <c r="K86" s="40"/>
      <c r="L86" s="40"/>
      <c r="M86" s="40"/>
      <c r="N86" s="40"/>
    </row>
    <row r="87" spans="1:14">
      <c r="E87" s="40"/>
    </row>
    <row r="88" spans="1:14">
      <c r="M88" s="40"/>
    </row>
    <row r="94" spans="1:14" s="66" customFormat="1" ht="18">
      <c r="A94" s="65"/>
      <c r="G94" s="65"/>
      <c r="H94" s="65"/>
    </row>
    <row r="95" spans="1:14" s="66" customFormat="1" ht="18">
      <c r="A95" s="71" t="s">
        <v>103</v>
      </c>
      <c r="B95" s="71"/>
      <c r="G95" s="67" t="s">
        <v>104</v>
      </c>
    </row>
    <row r="96" spans="1:14" s="66" customFormat="1" ht="18">
      <c r="A96" s="69" t="s">
        <v>105</v>
      </c>
      <c r="B96" s="69"/>
      <c r="G96" s="69" t="s">
        <v>106</v>
      </c>
      <c r="H96" s="70"/>
      <c r="I96" s="70"/>
    </row>
    <row r="97" spans="3:5" s="66" customFormat="1" ht="18"/>
    <row r="98" spans="3:5" s="66" customFormat="1" ht="18"/>
    <row r="99" spans="3:5" s="66" customFormat="1" ht="18">
      <c r="C99" s="71" t="s">
        <v>107</v>
      </c>
      <c r="D99" s="71"/>
      <c r="E99" s="71"/>
    </row>
    <row r="100" spans="3:5" s="66" customFormat="1" ht="18">
      <c r="C100" s="69" t="s">
        <v>108</v>
      </c>
      <c r="D100" s="69"/>
      <c r="E100" s="69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4" orientation="landscape" horizontalDpi="360" verticalDpi="360" r:id="rId1"/>
  <rowBreaks count="2" manualBreakCount="2">
    <brk id="38" max="19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Andres Hernandez</cp:lastModifiedBy>
  <cp:revision/>
  <dcterms:created xsi:type="dcterms:W3CDTF">2022-07-05T12:33:36Z</dcterms:created>
  <dcterms:modified xsi:type="dcterms:W3CDTF">2025-03-07T16:07:39Z</dcterms:modified>
  <cp:category/>
  <cp:contentStatus/>
</cp:coreProperties>
</file>