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JECUCION PENDIENTE DE ENVIAR\"/>
    </mc:Choice>
  </mc:AlternateContent>
  <xr:revisionPtr revIDLastSave="0" documentId="8_{8EB993B5-8321-4C95-9348-355348F6AF2E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F73" i="2" s="1"/>
  <c r="F85" i="2" s="1"/>
  <c r="E61" i="2"/>
  <c r="E73" i="2" s="1"/>
  <c r="E85" i="2" s="1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B9" i="2" s="1"/>
  <c r="D73" i="2" l="1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<sst xmlns="http://schemas.openxmlformats.org/spreadsheetml/2006/main" count="110" uniqueCount="110">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</sst>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topLeftCell="A81" zoomScaleNormal="100" workbookViewId="0">
      <selection activeCell="G92" sqref="G92"/>
    </sheetView>
  </sheetViews>
  <sheetFormatPr defaultColWidth="9.140625" defaultRowHeight="1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5</v>
      </c>
    </row>
    <row r="4" spans="1:27" ht="19.5">
      <c r="A4" s="72" t="s">
        <v>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7</v>
      </c>
    </row>
    <row r="5" spans="1:27" ht="19.5">
      <c r="A5" s="73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9</v>
      </c>
    </row>
    <row r="6" spans="1:27" ht="17.25" customHeight="1">
      <c r="J6" s="40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17498852.899999999</v>
      </c>
      <c r="C9" s="13">
        <f>+C10+C11+C12+C13+C14</f>
        <v>8784866.75</v>
      </c>
      <c r="D9" s="14">
        <f>D10+D11+D12+D13+D14</f>
        <v>8713986.1500000004</v>
      </c>
      <c r="E9" s="15">
        <f>E10+E11+E14</f>
        <v>0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>SUM(C10:N10)</f>
        <v>14707500</v>
      </c>
      <c r="C10" s="20">
        <v>7353750</v>
      </c>
      <c r="D10" s="20">
        <v>7353750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>
      <c r="A11" s="18" t="s">
        <v>28</v>
      </c>
      <c r="B11" s="19">
        <f t="shared" si="0"/>
        <v>578000</v>
      </c>
      <c r="C11" s="20">
        <v>324500</v>
      </c>
      <c r="D11" s="20">
        <v>253500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>
      <c r="A12" s="18" t="s">
        <v>29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>
      <c r="A13" s="18" t="s">
        <v>30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>
      <c r="A14" s="18" t="s">
        <v>31</v>
      </c>
      <c r="B14" s="19">
        <f t="shared" si="0"/>
        <v>2213352.9</v>
      </c>
      <c r="C14" s="25">
        <v>1106616.75</v>
      </c>
      <c r="D14" s="25">
        <v>1106736.1499999999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>
      <c r="A15" s="11" t="s">
        <v>32</v>
      </c>
      <c r="B15" s="26">
        <f t="shared" si="0"/>
        <v>2138492.09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0</v>
      </c>
      <c r="F15" s="16">
        <f>F16+F17+F18+F19+F20+F21+F22+F23+F24</f>
        <v>0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>
      <c r="A16" s="18" t="s">
        <v>33</v>
      </c>
      <c r="B16" s="19">
        <f t="shared" si="0"/>
        <v>464313.02</v>
      </c>
      <c r="C16" s="20">
        <v>238490.1</v>
      </c>
      <c r="D16" s="20">
        <v>225822.92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>
      <c r="A17" s="18" t="s">
        <v>34</v>
      </c>
      <c r="B17" s="19">
        <f t="shared" si="0"/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>
      <c r="A18" s="18" t="s">
        <v>35</v>
      </c>
      <c r="B18" s="19">
        <f t="shared" si="0"/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>
      <c r="A19" s="18" t="s">
        <v>36</v>
      </c>
      <c r="B19" s="19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>
      <c r="A20" s="18" t="s">
        <v>37</v>
      </c>
      <c r="B20" s="19">
        <f t="shared" ref="B20:B65" si="3">SUM(C20:N20)</f>
        <v>840131.83000000007</v>
      </c>
      <c r="C20" s="20">
        <v>420370.3</v>
      </c>
      <c r="D20" s="20">
        <v>419761.53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>
      <c r="A21" s="18" t="s">
        <v>38</v>
      </c>
      <c r="B21" s="19">
        <f t="shared" si="3"/>
        <v>613222.47</v>
      </c>
      <c r="C21" s="20">
        <v>0</v>
      </c>
      <c r="D21" s="20">
        <v>613222.47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>
      <c r="A22" s="18" t="s">
        <v>39</v>
      </c>
      <c r="B22" s="19">
        <f t="shared" si="3"/>
        <v>176161.77</v>
      </c>
      <c r="C22" s="20">
        <v>16104.68</v>
      </c>
      <c r="D22" s="20">
        <v>160057.09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>
      <c r="A23" s="18" t="s">
        <v>40</v>
      </c>
      <c r="B23" s="19">
        <f t="shared" si="3"/>
        <v>10443</v>
      </c>
      <c r="C23" s="20">
        <v>10443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>
      <c r="A24" s="18" t="s">
        <v>41</v>
      </c>
      <c r="B24" s="19">
        <f t="shared" si="3"/>
        <v>34220</v>
      </c>
      <c r="C24" s="20">
        <v>0</v>
      </c>
      <c r="D24" s="20">
        <v>34220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>
      <c r="A25" s="11" t="s">
        <v>42</v>
      </c>
      <c r="B25" s="26">
        <f>SUM(C25:N25)</f>
        <v>50032</v>
      </c>
      <c r="C25" s="27">
        <f>SUM(C26:C34)</f>
        <v>0</v>
      </c>
      <c r="D25" s="27">
        <f>SUM(D26:D34)</f>
        <v>50032</v>
      </c>
      <c r="E25" s="31">
        <f t="shared" ref="E25:H25" si="4">SUM(E26:E34)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>
      <c r="A26" s="18" t="s">
        <v>43</v>
      </c>
      <c r="B26" s="19">
        <f t="shared" si="3"/>
        <v>8850</v>
      </c>
      <c r="C26" s="20">
        <v>0</v>
      </c>
      <c r="D26" s="20">
        <v>8850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>
      <c r="A27" s="18" t="s">
        <v>44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>
      <c r="A28" s="18" t="s">
        <v>45</v>
      </c>
      <c r="B28" s="19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>
      <c r="A30" s="18" t="s">
        <v>47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>
      <c r="A31" s="18" t="s">
        <v>48</v>
      </c>
      <c r="B31" s="19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>
      <c r="A32" s="18" t="s">
        <v>49</v>
      </c>
      <c r="B32" s="19">
        <f t="shared" si="3"/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>
      <c r="A34" s="18" t="s">
        <v>51</v>
      </c>
      <c r="B34" s="19">
        <f t="shared" si="3"/>
        <v>41182</v>
      </c>
      <c r="C34" s="20">
        <v>0</v>
      </c>
      <c r="D34" s="20">
        <v>41182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>
      <c r="A35" s="11" t="s">
        <v>52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>
      <c r="A43" s="11" t="s">
        <v>60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>
      <c r="A51" s="11" t="s">
        <v>68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>
      <c r="A52" s="18" t="s">
        <v>69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>
      <c r="A53" s="18" t="s">
        <v>70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>
      <c r="A56" s="18" t="s">
        <v>73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>
      <c r="A60" s="18" t="s">
        <v>77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>
      <c r="A61" s="11" t="s">
        <v>78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>
      <c r="A66" s="33" t="s">
        <v>83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>
      <c r="A68" s="18" t="s">
        <v>85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>
      <c r="A69" s="11" t="s">
        <v>86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>
      <c r="A70" s="18" t="s">
        <v>87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>
      <c r="A71" s="34" t="s">
        <v>88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>
      <c r="A72" s="18" t="s">
        <v>89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>
      <c r="A73" s="42" t="s">
        <v>90</v>
      </c>
      <c r="B73" s="43">
        <f t="shared" si="16"/>
        <v>19687376.990000002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0</v>
      </c>
      <c r="F73" s="43">
        <f>F66+F61+F51+F25+F15+F9</f>
        <v>0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>
      <c r="A74" s="44" t="s">
        <v>91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>
      <c r="A75" s="11" t="s">
        <v>92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>
      <c r="A76" s="18" t="s">
        <v>93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>
      <c r="A77" s="18" t="s">
        <v>94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>
      <c r="A78" s="11" t="s">
        <v>95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>
      <c r="A79" s="18" t="s">
        <v>96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>
      <c r="A80" s="18" t="s">
        <v>97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>
      <c r="A81" s="11" t="s">
        <v>98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>
      <c r="A82" s="18" t="s">
        <v>99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>
      <c r="A83" s="56" t="s">
        <v>100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>
      <c r="A85" s="60" t="s">
        <v>101</v>
      </c>
      <c r="B85" s="61">
        <f>SUM(C85:N85)</f>
        <v>19687376.990000002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0</v>
      </c>
      <c r="F85" s="64">
        <f t="shared" si="23"/>
        <v>0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>
      <c r="A86" t="s">
        <v>102</v>
      </c>
      <c r="I86" s="40"/>
      <c r="J86" s="40"/>
      <c r="K86" s="40"/>
      <c r="L86" s="40"/>
      <c r="M86" s="40"/>
      <c r="N86" s="40"/>
    </row>
    <row r="87" spans="1:14">
      <c r="E87" t="s">
        <v>103</v>
      </c>
    </row>
    <row r="88" spans="1:14">
      <c r="M88" s="40"/>
    </row>
    <row r="94" spans="1:14" s="66" customFormat="1" ht="18.75">
      <c r="A94" s="65"/>
      <c r="G94" s="65"/>
      <c r="H94" s="65"/>
    </row>
    <row r="95" spans="1:14" s="66" customFormat="1" ht="18.75">
      <c r="A95" s="71" t="s">
        <v>104</v>
      </c>
      <c r="B95" s="71"/>
      <c r="G95" s="67" t="s">
        <v>105</v>
      </c>
    </row>
    <row r="96" spans="1:14" s="66" customFormat="1" ht="18.75">
      <c r="A96" s="69" t="s">
        <v>106</v>
      </c>
      <c r="B96" s="69"/>
      <c r="G96" s="69" t="s">
        <v>107</v>
      </c>
      <c r="H96" s="70"/>
      <c r="I96" s="70"/>
    </row>
    <row r="97" spans="3:5" s="66" customFormat="1" ht="18.75"/>
    <row r="98" spans="3:5" s="66" customFormat="1" ht="18.75"/>
    <row r="99" spans="3:5" s="66" customFormat="1" ht="18.75">
      <c r="C99" s="71" t="s">
        <v>108</v>
      </c>
      <c r="D99" s="71"/>
      <c r="E99" s="71"/>
    </row>
    <row r="100" spans="3:5" s="66" customFormat="1" ht="18.75">
      <c r="C100" s="69" t="s">
        <v>109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2025-03-07T16:07:47Z</dcterms:modified>
  <cp:category/>
  <cp:contentStatus/>
</cp:coreProperties>
</file>