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E7472904-123C-4EF1-B725-568FAF1A9CC4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Hoja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8" l="1"/>
  <c r="C47" i="8"/>
  <c r="C46" i="8"/>
  <c r="C60" i="8" l="1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</calcChain>
</file>

<file path=xl/sharedStrings.xml><?xml version="1.0" encoding="utf-8"?>
<sst xmlns="http://schemas.openxmlformats.org/spreadsheetml/2006/main" count="3184" uniqueCount="1298">
  <si>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</si>
  <si>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</si>
  <si>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</si>
  <si>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</si>
  <si>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</si>
  <si>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</si>
  <si>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</si>
  <si>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</si>
  <si>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</si>
  <si>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</si>
  <si>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</si>
  <si>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</si>
  <si>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</si>
  <si>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</si>
  <si>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</si>
  <si>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</si>
  <si>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</si>
  <si>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</si>
  <si>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</si>
  <si>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</si>
  <si>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</si>
  <si>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</si>
  <si>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</si>
  <si>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</si>
  <si>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</si>
  <si>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</si>
  <si>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</si>
  <si>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</si>
  <si>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</si>
  <si>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</si>
  <si>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</si>
  <si>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</si>
  <si>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</si>
  <si>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</si>
  <si>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</si>
  <si>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</si>
  <si>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</si>
  <si>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</si>
  <si>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</si>
  <si>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</si>
  <si>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</si>
  <si>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</si>
  <si>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</si>
  <si>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</si>
  <si>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</si>
  <si>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</si>
  <si>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</si>
  <si>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</si>
  <si>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</si>
  <si>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</si>
  <si>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</si>
  <si>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</si>
  <si>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</si>
  <si>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</si>
  <si>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</si>
  <si>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</si>
  <si>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</si>
  <si>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</si>
  <si>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</si>
  <si>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</si>
  <si>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</si>
  <si>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</si>
  <si>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</si>
  <si>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</si>
  <si>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</si>
  <si>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</si>
  <si>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</si>
  <si>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</si>
  <si>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</si>
  <si>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</si>
  <si>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</si>
  <si>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</si>
  <si>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</si>
  <si>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</si>
  <si>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</si>
  <si>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</si>
  <si>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</si>
  <si>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</si>
  <si>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</si>
  <si>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</si>
  <si>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</si>
  <si>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</si>
  <si>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</si>
  <si>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</si>
  <si>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</si>
  <si>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</si>
  <si>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</si>
  <si>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</si>
  <si>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</si>
  <si>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</si>
  <si>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</si>
  <si>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</si>
  <si>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</si>
  <si>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</si>
  <si>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</si>
  <si>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</si>
  <si>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</si>
  <si>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</si>
  <si>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</si>
  <si>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</si>
  <si>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</si>
  <si>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</si>
  <si>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</si>
  <si>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</si>
  <si>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</si>
  <si>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</si>
  <si>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</si>
  <si>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</si>
  <si>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</si>
  <si>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</si>
  <si>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</si>
  <si>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</si>
  <si>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</si>
  <si>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</si>
  <si>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</si>
  <si>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</si>
  <si>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</si>
  <si>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</si>
  <si>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</si>
  <si>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</si>
  <si>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</si>
  <si>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</si>
  <si>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</si>
  <si>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</si>
  <si>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</si>
  <si>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</si>
  <si>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</si>
  <si>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</si>
  <si>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</si>
  <si>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</si>
  <si>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</si>
  <si>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</si>
  <si>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</si>
  <si>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</si>
  <si>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</si>
  <si>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</si>
  <si>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</si>
  <si>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</si>
  <si>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</si>
  <si>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</si>
  <si>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</si>
  <si>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</si>
  <si>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</si>
  <si>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</si>
  <si>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</si>
  <si>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</si>
  <si>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</si>
  <si>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</si>
  <si>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</si>
  <si>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</si>
  <si>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</si>
  <si>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</si>
  <si>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</si>
  <si>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</si>
  <si>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</si>
  <si>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</si>
  <si>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</si>
  <si>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</si>
  <si>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</si>
  <si>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</si>
  <si>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</si>
  <si>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</si>
  <si>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</si>
  <si>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</si>
  <si>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</si>
  <si>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</si>
  <si>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</si>
  <si>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</si>
  <si>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</si>
  <si>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</si>
  <si>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</si>
  <si>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</si>
  <si>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</si>
  <si>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</si>
  <si>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</si>
  <si>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</si>
  <si>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</si>
  <si>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</si>
  <si>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</si>
  <si>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</si>
  <si>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</si>
  <si>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</si>
  <si>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</si>
  <si>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</si>
  <si>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</si>
  <si>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</si>
  <si>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</si>
  <si>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</si>
  <si>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</si>
  <si>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</si>
  <si>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</si>
  <si>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</si>
  <si>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</si>
  <si>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</si>
  <si>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</si>
  <si>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</si>
  <si>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</si>
  <si>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</si>
  <si>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</si>
  <si>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</si>
  <si>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</si>
  <si>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</si>
  <si>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</si>
  <si>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</si>
  <si>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</si>
  <si>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</si>
  <si>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</si>
  <si>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</si>
  <si>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</si>
  <si>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</si>
  <si>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</si>
  <si>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</si>
  <si>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</si>
  <si>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</si>
  <si>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</si>
  <si>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</si>
  <si>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</si>
  <si>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</si>
  <si>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</si>
  <si>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</si>
  <si>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</si>
  <si>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</si>
  <si>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</si>
  <si>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</si>
  <si>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</si>
  <si>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</si>
  <si>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</si>
  <si>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</si>
  <si>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</si>
  <si>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</si>
  <si>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</si>
  <si>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</si>
  <si>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</si>
  <si>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</si>
  <si>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</si>
  <si>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</si>
  <si>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</si>
  <si>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</si>
  <si>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</si>
  <si>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</si>
  <si>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</si>
  <si>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</si>
  <si>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</si>
  <si>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</si>
  <si>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</si>
  <si>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</si>
  <si>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</si>
  <si>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</si>
  <si>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</si>
  <si>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</si>
  <si>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</si>
  <si>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</si>
  <si>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</si>
  <si>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</si>
  <si>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</si>
  <si>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</si>
  <si>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</si>
  <si>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</si>
  <si>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</si>
  <si>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</si>
  <si>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</si>
  <si>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</si>
  <si>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</si>
  <si>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</si>
  <si>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</si>
  <si>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</si>
  <si>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</si>
  <si>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</si>
  <si>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</si>
  <si>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</si>
  <si>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</si>
  <si>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</si>
  <si>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</si>
  <si>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</si>
  <si>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</si>
  <si>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</si>
  <si>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</si>
  <si>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</si>
  <si>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</si>
  <si>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</si>
  <si>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</si>
  <si>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</si>
  <si>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</si>
  <si>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</si>
  <si>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</si>
  <si>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</si>
  <si>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</si>
  <si>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</si>
  <si>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</si>
  <si>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</si>
  <si>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</si>
  <si>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</si>
  <si>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</si>
  <si>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</si>
  <si>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</si>
  <si>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</si>
  <si>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</si>
  <si>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</si>
  <si>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</si>
  <si>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</si>
  <si>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</si>
  <si>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</si>
  <si>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</si>
  <si>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</si>
  <si>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</si>
  <si>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</si>
  <si>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</si>
  <si>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</si>
  <si>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</si>
  <si>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</si>
  <si>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</si>
  <si>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</si>
  <si>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</si>
  <si>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</si>
  <si>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</si>
  <si>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</si>
  <si>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</si>
  <si>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</si>
  <si>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</si>
  <si>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</si>
  <si>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</si>
  <si>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</si>
  <si>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</si>
  <si>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</si>
  <si>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</si>
  <si>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</si>
  <si>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</si>
  <si>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</si>
  <si>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</si>
  <si>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</si>
  <si>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</si>
  <si>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</si>
  <si>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</si>
  <si>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</si>
  <si>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</si>
  <si>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</si>
  <si>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</si>
  <si>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</si>
  <si>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</si>
  <si>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</si>
  <si>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</si>
  <si>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</si>
  <si>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</si>
  <si>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</si>
  <si>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</si>
  <si>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</si>
  <si>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</si>
  <si>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</si>
  <si>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</si>
  <si>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</si>
  <si>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</si>
  <si>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</si>
  <si>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</si>
  <si>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</si>
  <si>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</si>
  <si>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</si>
  <si>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</si>
  <si>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</si>
  <si>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</si>
  <si>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</si>
  <si>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</si>
  <si>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</si>
  <si>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</si>
  <si>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</si>
  <si>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</si>
  <si>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</si>
  <si>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</si>
  <si>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</si>
  <si>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</si>
  <si>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</si>
  <si>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</si>
  <si>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</si>
  <si>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</si>
  <si>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</si>
  <si>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</si>
  <si>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</si>
  <si>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</si>
  <si>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</si>
  <si>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</si>
  <si>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</si>
  <si>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</si>
  <si>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</si>
  <si>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</si>
  <si>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</si>
  <si>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</si>
  <si>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</si>
  <si>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</si>
  <si>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</si>
  <si>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</si>
  <si>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</si>
  <si>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</si>
  <si>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</si>
  <si>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</si>
  <si>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</si>
  <si>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</si>
  <si>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</si>
  <si>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</si>
  <si>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</si>
  <si>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</si>
  <si>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</si>
  <si>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</si>
  <si>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</si>
  <si>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</si>
  <si>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</si>
  <si>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</si>
  <si>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</si>
  <si>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</si>
  <si>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</si>
  <si>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</si>
  <si>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</si>
  <si>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</si>
  <si>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</si>
  <si>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</si>
  <si>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</si>
  <si>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</si>
  <si>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</si>
  <si>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</si>
  <si>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</si>
  <si>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</si>
  <si>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</si>
  <si>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</si>
  <si>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</si>
  <si>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</si>
  <si>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</si>
  <si>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</si>
  <si>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</si>
  <si>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</si>
  <si>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</si>
  <si>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</si>
  <si>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</si>
  <si>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</si>
  <si>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</si>
  <si>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</si>
  <si>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</si>
  <si>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</si>
  <si>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</si>
  <si>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</si>
  <si>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</si>
  <si>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</si>
  <si>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</si>
  <si>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</si>
  <si>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</si>
  <si>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</si>
  <si>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</si>
  <si>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</si>
  <si>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</si>
  <si>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</si>
  <si>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</si>
  <si>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</si>
  <si>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</si>
  <si>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</si>
  <si>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</si>
  <si>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</si>
  <si>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</si>
  <si>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</si>
  <si>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</si>
  <si>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</si>
  <si>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</si>
  <si>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</si>
  <si>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</si>
  <si>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</si>
  <si>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</si>
  <si>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</si>
  <si>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</si>
  <si>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</si>
  <si>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</si>
  <si>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</si>
  <si>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</si>
  <si>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</si>
  <si>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</si>
  <si>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</si>
  <si>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</si>
  <si>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</si>
  <si>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</si>
  <si>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</si>
  <si>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</si>
  <si>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</si>
  <si>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</si>
  <si>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</si>
  <si>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</si>
  <si>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</si>
  <si>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</si>
  <si>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</si>
  <si>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</si>
  <si>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</si>
  <si>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</si>
  <si>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</si>
  <si>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</si>
  <si>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</si>
  <si>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</si>
  <si>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</si>
  <si>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</si>
  <si>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</si>
  <si>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</si>
  <si>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</si>
  <si>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</si>
  <si>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</si>
  <si>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</si>
  <si>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</si>
  <si>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</si>
  <si>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</si>
  <si>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</si>
  <si>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</si>
  <si>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</si>
  <si>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</si>
  <si>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</si>
  <si>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</si>
  <si>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</si>
  <si>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</si>
  <si>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</si>
  <si>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</si>
  <si>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</si>
  <si>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</si>
  <si>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</si>
  <si>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</si>
  <si>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</si>
  <si>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</si>
  <si>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</si>
  <si>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</si>
  <si>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</si>
  <si>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</si>
  <si>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</si>
  <si>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</si>
  <si>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</si>
  <si>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</si>
  <si>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</si>
  <si>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</si>
  <si>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</si>
  <si>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</si>
  <si>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</si>
  <si>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</si>
  <si>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</si>
  <si>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</si>
  <si>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</si>
  <si>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</si>
  <si>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</si>
  <si>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</si>
  <si>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</si>
  <si>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</si>
  <si>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</si>
  <si>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</si>
  <si>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</si>
  <si>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</si>
  <si>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</si>
  <si>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</si>
  <si>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</si>
  <si>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</si>
  <si>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</si>
  <si>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</si>
  <si>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</si>
  <si>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</si>
  <si>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</si>
  <si>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</si>
  <si>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</si>
  <si>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</si>
  <si>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</si>
  <si>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</si>
  <si>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</si>
  <si>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</si>
  <si>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</si>
  <si>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</si>
  <si>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</si>
  <si>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</si>
  <si>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</si>
  <si>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</si>
  <si>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</si>
  <si>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</si>
  <si>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</si>
  <si>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</si>
  <si>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</si>
  <si>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</si>
  <si>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</si>
  <si>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</si>
  <si>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</si>
  <si>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</si>
  <si>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</si>
  <si>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</si>
  <si>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</si>
  <si>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</si>
  <si>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</si>
  <si>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</si>
  <si>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</si>
  <si>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</si>
  <si>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</si>
  <si>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</si>
  <si>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</si>
  <si>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</si>
  <si>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</si>
  <si>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</si>
  <si>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</si>
  <si>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</si>
  <si>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</si>
  <si>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</si>
  <si>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</si>
  <si>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</si>
  <si>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</si>
  <si>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</si>
  <si>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</si>
  <si>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</si>
  <si>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</si>
  <si>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</si>
  <si>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</si>
  <si>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</si>
  <si>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</si>
  <si>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</si>
  <si>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</si>
  <si>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</si>
  <si>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</si>
  <si>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</si>
  <si>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</si>
  <si>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</si>
  <si>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</si>
  <si>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</si>
  <si>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</si>
  <si>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</si>
  <si>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</si>
  <si>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</si>
  <si>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</si>
  <si>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</si>
  <si>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</si>
  <si>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</si>
  <si>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</si>
  <si>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</si>
  <si>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</si>
  <si>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</si>
  <si>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</si>
  <si>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</si>
  <si>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</si>
  <si>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</si>
  <si>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</si>
  <si>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</si>
  <si>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</si>
  <si>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</si>
  <si>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</si>
  <si>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</si>
  <si>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</si>
  <si>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</si>
  <si>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</si>
  <si>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</si>
  <si>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</si>
  <si>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</si>
  <si>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</si>
  <si>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</si>
  <si>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</si>
  <si>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</si>
  <si>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</si>
  <si>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</si>
  <si>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</si>
  <si>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</si>
  <si>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</si>
  <si>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</si>
  <si>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</si>
  <si>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</si>
  <si>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</si>
  <si>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</si>
  <si>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</si>
  <si>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</si>
  <si>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</si>
  <si>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</si>
  <si>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</si>
  <si>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</si>
  <si>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</si>
  <si>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</si>
  <si>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</si>
  <si>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</si>
  <si>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</si>
  <si>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</si>
  <si>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</si>
  <si>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</si>
  <si>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</si>
  <si>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</si>
  <si>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</si>
  <si>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</si>
  <si>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</si>
  <si>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</si>
  <si>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</si>
  <si>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</si>
  <si>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</si>
  <si>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</si>
  <si>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</si>
  <si>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</si>
  <si>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</si>
  <si>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</si>
  <si>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</si>
  <si>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</si>
  <si>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</si>
  <si>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</si>
  <si>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</si>
  <si>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</si>
  <si>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</si>
  <si>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</si>
  <si>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</si>
  <si>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</si>
  <si>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</si>
  <si>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</si>
  <si>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</si>
  <si>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</si>
  <si>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</si>
  <si>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</si>
  <si>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</si>
  <si>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</si>
  <si>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</si>
  <si>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</si>
  <si>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</si>
  <si>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</si>
  <si>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</si>
  <si>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</si>
  <si>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</si>
  <si>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</si>
  <si>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</si>
  <si>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</si>
  <si>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</si>
  <si>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</si>
  <si>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</si>
  <si>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</si>
  <si>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</si>
  <si>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</si>
  <si>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</si>
  <si>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</si>
  <si>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</si>
  <si>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</si>
  <si>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</si>
  <si>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</si>
  <si>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</si>
  <si>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</si>
  <si>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</si>
  <si>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</si>
  <si>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</si>
  <si>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</si>
  <si>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</si>
  <si>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</si>
  <si>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</si>
  <si>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</si>
  <si>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</si>
  <si>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</si>
  <si>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</si>
  <si>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</si>
  <si>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</si>
  <si>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</si>
  <si>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</si>
  <si>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</si>
  <si>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</si>
  <si>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</si>
  <si>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</si>
  <si>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</si>
  <si>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</si>
  <si>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</si>
  <si>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</si>
  <si>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</si>
  <si>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</si>
  <si>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</si>
  <si>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</si>
  <si>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</si>
  <si>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</si>
  <si>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</si>
  <si>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</si>
  <si>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</si>
  <si>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</si>
  <si>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</si>
  <si>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</si>
  <si>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</si>
  <si>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</si>
  <si>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</si>
  <si>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</si>
  <si>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</si>
  <si>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</si>
  <si>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</si>
  <si>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</si>
  <si>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</si>
  <si>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</si>
  <si>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</si>
  <si>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</si>
  <si>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</si>
  <si>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</si>
  <si>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</si>
  <si>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</si>
  <si>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</si>
  <si>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</si>
  <si>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</si>
  <si>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</si>
  <si>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</si>
  <si>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</si>
  <si>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</si>
  <si>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</si>
  <si>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</si>
  <si>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</si>
  <si>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</si>
  <si>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</si>
  <si>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</si>
  <si>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</si>
  <si>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</si>
  <si>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</si>
  <si>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</si>
  <si>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</si>
  <si>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</si>
  <si>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</si>
  <si>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</si>
  <si>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</si>
  <si>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</si>
  <si>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</si>
  <si>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</si>
  <si>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</si>
  <si>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</si>
  <si>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</si>
  <si>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</si>
  <si>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</si>
  <si>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</si>
  <si>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</si>
  <si>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</si>
  <si>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</si>
  <si>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</si>
  <si>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</si>
  <si>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</si>
  <si>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</si>
  <si>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</si>
  <si>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</si>
  <si>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</si>
  <si>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</si>
  <si>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</si>
  <si>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</si>
  <si>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</si>
  <si>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</si>
  <si>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</si>
  <si>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</si>
  <si>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</si>
  <si>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</si>
  <si>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</si>
  <si>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</si>
  <si>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</si>
  <si>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</si>
  <si>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</si>
  <si>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</si>
  <si>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</si>
  <si>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</si>
  <si>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</si>
  <si>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</si>
  <si>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</si>
  <si>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</si>
  <si>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</si>
  <si>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</si>
  <si>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</si>
  <si>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</si>
  <si>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</si>
  <si>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</si>
  <si>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</si>
  <si>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</si>
  <si>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</si>
  <si>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</si>
  <si>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</si>
  <si>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</si>
  <si>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</si>
  <si>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</si>
  <si>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</si>
  <si>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</si>
  <si>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</si>
  <si>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</si>
  <si>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</si>
  <si>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</si>
  <si>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</si>
  <si>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</si>
  <si>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</si>
  <si>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</si>
  <si>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</si>
  <si>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</si>
  <si>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</si>
  <si>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</si>
  <si>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</si>
  <si>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</si>
  <si>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</si>
  <si>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</si>
  <si>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</si>
  <si>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</si>
  <si>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</si>
  <si>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</si>
  <si>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</si>
  <si>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</si>
  <si>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</si>
  <si>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</si>
  <si>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</si>
  <si>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</si>
  <si>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</si>
  <si>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</si>
  <si>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</si>
  <si>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</si>
  <si>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</si>
  <si>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</si>
  <si>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</si>
  <si>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</si>
  <si>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</si>
  <si>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</si>
  <si>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</si>
  <si>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</si>
  <si>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</si>
  <si>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</si>
  <si>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</si>
  <si>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</si>
  <si>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</si>
  <si>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</si>
  <si>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</si>
  <si>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</si>
  <si>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</si>
  <si>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</si>
  <si>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</si>
  <si>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</si>
  <si>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</si>
  <si>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</si>
  <si>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</si>
  <si>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</si>
  <si>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</si>
  <si>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</si>
  <si>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</si>
  <si>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</si>
  <si>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</si>
  <si>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</si>
  <si>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</si>
  <si>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</si>
  <si>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</si>
  <si>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</si>
  <si>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</si>
  <si>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</si>
  <si>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</si>
  <si>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</si>
  <si>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</si>
  <si>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</si>
  <si>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</si>
  <si>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</si>
  <si>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</si>
  <si>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</si>
  <si>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</si>
  <si>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</si>
  <si>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</si>
  <si>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</si>
  <si>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</si>
  <si>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</si>
  <si>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</si>
  <si>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</si>
  <si>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</si>
  <si>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</si>
  <si>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</si>
  <si>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</si>
  <si>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</si>
  <si>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</si>
  <si>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</si>
  <si>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</si>
  <si>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</si>
  <si>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</si>
  <si>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</si>
  <si>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</si>
  <si>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</si>
  <si>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</si>
  <si>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</si>
  <si>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</si>
  <si>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</si>
  <si>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</si>
  <si>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</si>
  <si>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</si>
  <si>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</si>
  <si>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</si>
  <si>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</si>
  <si>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</si>
  <si>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</si>
  <si>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</si>
  <si>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</si>
  <si>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</si>
  <si>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</si>
  <si>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</si>
  <si>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</si>
  <si>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</si>
  <si>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</si>
  <si>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</si>
  <si>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</si>
  <si>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</si>
  <si>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</si>
  <si>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</si>
  <si>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</si>
  <si>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</si>
  <si>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</si>
  <si>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</si>
  <si>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</si>
  <si>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</si>
  <si>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</si>
  <si>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</si>
  <si>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</si>
  <si>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</si>
  <si>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</si>
  <si>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</si>
  <si>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</si>
  <si>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</si>
  <si>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</si>
  <si>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</si>
  <si>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</si>
  <si>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</si>
  <si>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</si>
  <si>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</si>
  <si>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</si>
  <si>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</si>
  <si>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</si>
  <si>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</si>
  <si>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</si>
  <si>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</si>
  <si>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</si>
  <si>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</si>
  <si>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</si>
  <si>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</si>
  <si>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</si>
  <si>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</si>
  <si>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</si>
  <si>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</si>
  <si>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</si>
  <si>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</si>
  <si>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</si>
  <si>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</si>
  <si>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</si>
  <si>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</si>
  <si>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</si>
  <si>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</si>
  <si>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</si>
  <si>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</si>
  <si>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</si>
  <si>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</si>
  <si>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</si>
  <si>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</si>
  <si>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</si>
  <si>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</si>
  <si>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</si>
  <si>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</si>
  <si>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</si>
  <si>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</si>
  <si>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</si>
  <si>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</si>
  <si>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</si>
  <si>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</si>
  <si>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</si>
  <si>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</si>
  <si>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</si>
  <si>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</si>
  <si>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</si>
  <si>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</si>
  <si>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</si>
  <si>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</si>
  <si>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</si>
  <si>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</si>
  <si>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</si>
  <si>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</si>
  <si>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</si>
  <si>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</si>
  <si>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</si>
  <si>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</si>
  <si>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</si>
  <si>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</si>
  <si>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</si>
  <si>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</si>
  <si>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</si>
  <si>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</si>
  <si>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</si>
  <si>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</si>
  <si>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</si>
  <si>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</si>
  <si>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</si>
  <si>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</si>
  <si>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</si>
  <si>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</si>
  <si>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</si>
  <si>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</si>
  <si>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</si>
  <si>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</si>
  <si>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</si>
  <si>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</si>
  <si>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</si>
  <si>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</si>
  <si>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</si>
  <si>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</si>
  <si>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</si>
  <si>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</si>
  <si>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</si>
  <si>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</si>
  <si>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</si>
  <si>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</si>
  <si>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</si>
  <si>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</si>
  <si>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</si>
  <si>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</si>
  <si>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</si>
  <si>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</si>
  <si>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</si>
  <si>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</si>
  <si>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</si>
  <si>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</si>
  <si>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</si>
  <si>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</si>
  <si>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</si>
  <si>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</si>
  <si>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</si>
  <si>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</si>
  <si>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</si>
  <si>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</si>
  <si>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</si>
  <si>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</si>
  <si>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</si>
  <si>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</si>
  <si>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</si>
  <si>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</si>
  <si>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</si>
  <si>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</si>
  <si>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</si>
  <si>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</si>
  <si>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</si>
  <si>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</si>
  <si>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</si>
  <si>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</si>
  <si>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</si>
  <si>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</si>
  <si>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</si>
  <si>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</si>
  <si>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</si>
  <si>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</si>
  <si>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</si>
  <si>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</si>
  <si>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</si>
  <si>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</si>
  <si>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</si>
  <si>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</si>
  <si>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</si>
  <si>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</si>
  <si>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</si>
  <si>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</si>
  <si>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</si>
  <si>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</si>
  <si>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</si>
  <si>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</si>
  <si>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</si>
  <si>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</si>
  <si>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</si>
  <si>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</si>
  <si>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</si>
  <si>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</si>
  <si>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</si>
  <si>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</si>
  <si>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</si>
  <si>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</si>
  <si>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</si>
  <si>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</si>
  <si>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</si>
  <si>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</si>
  <si>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</si>
  <si>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</si>
  <si>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</si>
  <si>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</si>
  <si>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</si>
  <si>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</si>
  <si>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</si>
  <si>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</si>
  <si>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</si>
  <si>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</si>
  <si>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</si>
  <si>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</si>
  <si>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</si>
  <si>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</si>
  <si>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</si>
  <si>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</si>
  <si>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</si>
  <si>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</si>
  <si>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</si>
  <si>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</si>
  <si>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</si>
  <si>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</si>
  <si>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</si>
  <si>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</si>
  <si>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</si>
  <si>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</si>
  <si>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</si>
  <si>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</si>
  <si>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</si>
  <si>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</si>
  <si>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</si>
  <si>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</si>
  <si>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</si>
  <si>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</si>
  <si>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</si>
  <si>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</si>
  <si>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</si>
  <si>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</si>
  <si>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</si>
  <si>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</si>
  <si>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</si>
  <si>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</si>
  <si>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</si>
  <si>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</si>
  <si>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</si>
  <si>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</si>
  <si>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</si>
  <si>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</si>
  <si>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</si>
  <si>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</si>
  <si>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</si>
  <si>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</si>
  <si>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</si>
  <si>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</si>
  <si>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</si>
  <si>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</si>
  <si>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</si>
  <si>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</si>
  <si>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</si>
  <si>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</si>
  <si>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</si>
  <si>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</si>
  <si>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</si>
  <si>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</si>
  <si>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</si>
  <si>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</si>
  <si>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</si>
  <si>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</si>
  <si>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</si>
  <si>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</si>
  <si>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</si>
  <si>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</si>
  <si>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</si>
  <si>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</si>
  <si>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</si>
  <si>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</si>
  <si>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</si>
  <si>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</si>
  <si>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</si>
  <si>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</si>
  <si>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</si>
  <si>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</si>
  <si>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</si>
  <si>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</si>
  <si>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31 DE  ENERO   2025</t>
  </si>
  <si>
    <t>( VALORES EN RD$ )</t>
  </si>
  <si>
    <t xml:space="preserve"> </t>
  </si>
  <si>
    <t xml:space="preserve">    </t>
  </si>
  <si>
    <t>FUENTES DE FINANCIAMIENTO</t>
  </si>
  <si>
    <t>Presupuesto Inicial</t>
  </si>
  <si>
    <t>Monto No Presupuestado Aprobado</t>
  </si>
  <si>
    <t>Mas o Menos : Modificaciones Presupuestarias</t>
  </si>
  <si>
    <t>Menos: Presupuesto No Ejecutado</t>
  </si>
  <si>
    <t>PRESUPUESTO VIGENTE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</si>
  <si>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</si>
  <si>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</si>
  <si>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</si>
  <si>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</si>
  <si>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</si>
  <si>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</si>
  <si>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</si>
  <si>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</si>
  <si>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</si>
  <si>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</si>
  <si>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</si>
  <si>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</si>
  <si>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</si>
  <si>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</si>
  <si>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</si>
  <si>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</si>
  <si>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</si>
  <si>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</si>
  <si>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</si>
  <si>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</si>
  <si>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</si>
  <si>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</si>
  <si>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</si>
  <si>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</si>
  <si>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</si>
  <si>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</si>
  <si>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</si>
  <si>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</si>
  <si>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</si>
  <si>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</si>
  <si>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</si>
  <si>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</si>
  <si>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</si>
  <si>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</si>
  <si>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</si>
  <si>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</si>
  <si>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</si>
  <si>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</si>
  <si>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</si>
  <si>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</si>
  <si>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</si>
  <si>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</si>
  <si>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</si>
  <si>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</si>
  <si>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</si>
  <si>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</si>
  <si>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</si>
  <si>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Mobiliarioy equipo de audio, audiovisual, recreativo y educacional</t>
  </si>
  <si>
    <t>Vehiculos y Equipo de Transporte, Traccion y Elevacion</t>
  </si>
  <si>
    <t>Maquinaria,Otros Equipos y Herramientas</t>
  </si>
  <si>
    <t>Equipo de Defensa y Seguridad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</si>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</sst>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  <font>
      <b/>
      <u val="singleAccounting"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4" fillId="0" borderId="0" xfId="0" applyFont="1"/>
    <xf numFmtId="0" fontId="43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5" fillId="0" borderId="0" xfId="0" applyFont="1"/>
    <xf numFmtId="0" fontId="41" fillId="6" borderId="0" xfId="0" applyFont="1" applyFill="1" applyAlignment="1">
      <alignment vertical="center"/>
    </xf>
    <xf numFmtId="0" fontId="46" fillId="22" borderId="0" xfId="0" applyFont="1" applyFill="1"/>
    <xf numFmtId="165" fontId="46" fillId="22" borderId="0" xfId="2" applyFont="1" applyFill="1"/>
    <xf numFmtId="0" fontId="47" fillId="22" borderId="0" xfId="0" applyFont="1" applyFill="1"/>
    <xf numFmtId="0" fontId="46" fillId="0" borderId="0" xfId="0" applyFont="1"/>
    <xf numFmtId="4" fontId="46" fillId="0" borderId="0" xfId="0" applyNumberFormat="1" applyFont="1"/>
    <xf numFmtId="0" fontId="49" fillId="22" borderId="0" xfId="0" applyFont="1" applyFill="1"/>
    <xf numFmtId="165" fontId="49" fillId="22" borderId="0" xfId="2" applyFont="1" applyFill="1"/>
    <xf numFmtId="0" fontId="49" fillId="22" borderId="0" xfId="0" applyFont="1" applyFill="1" applyAlignment="1">
      <alignment horizontal="center"/>
    </xf>
    <xf numFmtId="165" fontId="49" fillId="22" borderId="0" xfId="2" applyFont="1" applyFill="1" applyAlignment="1">
      <alignment horizontal="center"/>
    </xf>
    <xf numFmtId="0" fontId="48" fillId="22" borderId="0" xfId="0" applyFont="1" applyFill="1" applyAlignment="1">
      <alignment horizontal="left"/>
    </xf>
    <xf numFmtId="165" fontId="50" fillId="0" borderId="0" xfId="2" applyFont="1"/>
    <xf numFmtId="165" fontId="51" fillId="22" borderId="0" xfId="2" applyFont="1" applyFill="1"/>
    <xf numFmtId="165" fontId="52" fillId="22" borderId="0" xfId="2" applyFont="1" applyFill="1"/>
    <xf numFmtId="165" fontId="51" fillId="22" borderId="1" xfId="2" applyFont="1" applyFill="1" applyBorder="1"/>
    <xf numFmtId="165" fontId="48" fillId="22" borderId="2" xfId="2" applyFont="1" applyFill="1" applyBorder="1"/>
    <xf numFmtId="167" fontId="49" fillId="22" borderId="0" xfId="0" applyNumberFormat="1" applyFont="1" applyFill="1"/>
    <xf numFmtId="0" fontId="48" fillId="22" borderId="0" xfId="0" applyFont="1" applyFill="1"/>
    <xf numFmtId="165" fontId="48" fillId="22" borderId="8" xfId="2" applyFont="1" applyFill="1" applyBorder="1"/>
    <xf numFmtId="165" fontId="43" fillId="0" borderId="0" xfId="0" applyNumberFormat="1" applyFont="1"/>
    <xf numFmtId="165" fontId="0" fillId="0" borderId="0" xfId="0" applyNumberFormat="1"/>
    <xf numFmtId="170" fontId="44" fillId="0" borderId="0" xfId="0" applyNumberFormat="1" applyFont="1"/>
    <xf numFmtId="165" fontId="45" fillId="0" borderId="0" xfId="2" applyFont="1"/>
    <xf numFmtId="170" fontId="43" fillId="0" borderId="0" xfId="0" applyNumberFormat="1" applyFont="1"/>
    <xf numFmtId="165" fontId="0" fillId="0" borderId="0" xfId="2" applyFont="1"/>
    <xf numFmtId="170" fontId="45" fillId="0" borderId="0" xfId="0" applyNumberFormat="1" applyFont="1"/>
    <xf numFmtId="165" fontId="43" fillId="0" borderId="0" xfId="2" applyFont="1"/>
    <xf numFmtId="170" fontId="0" fillId="0" borderId="0" xfId="0" applyNumberFormat="1"/>
    <xf numFmtId="165" fontId="44" fillId="0" borderId="0" xfId="0" applyNumberFormat="1" applyFont="1"/>
    <xf numFmtId="165" fontId="44" fillId="0" borderId="0" xfId="2" applyFont="1"/>
    <xf numFmtId="0" fontId="49" fillId="22" borderId="0" xfId="0" applyFont="1" applyFill="1" applyAlignment="1">
      <alignment wrapText="1"/>
    </xf>
    <xf numFmtId="165" fontId="53" fillId="22" borderId="2" xfId="2" applyFont="1" applyFill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8" fillId="22" borderId="0" xfId="0" applyFont="1" applyFill="1" applyAlignment="1">
      <alignment horizontal="center"/>
    </xf>
    <xf numFmtId="166" fontId="48" fillId="22" borderId="0" xfId="0" applyNumberFormat="1" applyFont="1" applyFill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28575</xdr:rowOff>
    </xdr:from>
    <xdr:to>
      <xdr:col>3</xdr:col>
      <xdr:colOff>1314450</xdr:colOff>
      <xdr:row>95</xdr:row>
      <xdr:rowOff>76201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3971D7-C311-D34A-E4CE-B1F10F1B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9350"/>
          <a:ext cx="9696450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1:AO117"/>
  <sheetViews>
    <sheetView tabSelected="1" zoomScaleNormal="100" workbookViewId="0">
      <selection activeCell="D6" sqref="D6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41">
      <c r="D1"/>
      <c r="E1"/>
      <c r="F1"/>
    </row>
    <row r="2" spans="1:41">
      <c r="D2"/>
      <c r="E2"/>
      <c r="F2"/>
    </row>
    <row r="3" spans="1:41">
      <c r="D3"/>
      <c r="E3"/>
      <c r="F3"/>
    </row>
    <row r="4" spans="1:41">
      <c r="D4"/>
      <c r="E4"/>
      <c r="F4"/>
    </row>
    <row r="5" spans="1:41">
      <c r="D5"/>
      <c r="E5"/>
      <c r="F5"/>
    </row>
    <row r="6" spans="1:41">
      <c r="D6"/>
      <c r="E6"/>
      <c r="F6"/>
    </row>
    <row r="7" spans="1:41" ht="15">
      <c r="B7" s="144"/>
      <c r="C7" s="144"/>
      <c r="D7"/>
      <c r="E7"/>
      <c r="F7"/>
    </row>
    <row r="8" spans="1:41" ht="18.75">
      <c r="B8" s="141"/>
      <c r="C8" s="141"/>
      <c r="D8"/>
      <c r="E8"/>
      <c r="F8"/>
    </row>
    <row r="9" spans="1:41" ht="18">
      <c r="B9" s="182" t="s">
        <v>1227</v>
      </c>
      <c r="C9" s="182"/>
      <c r="D9"/>
      <c r="E9"/>
      <c r="F9"/>
    </row>
    <row r="10" spans="1:41" ht="18">
      <c r="B10" s="183" t="s">
        <v>1228</v>
      </c>
      <c r="C10" s="183"/>
      <c r="D10"/>
      <c r="E10"/>
      <c r="F10"/>
    </row>
    <row r="11" spans="1:41" ht="18">
      <c r="B11" s="182" t="s">
        <v>1229</v>
      </c>
      <c r="C11" s="182"/>
      <c r="D11" t="s">
        <v>1230</v>
      </c>
      <c r="E11"/>
      <c r="F11"/>
    </row>
    <row r="12" spans="1:41" s="131" customFormat="1" ht="18">
      <c r="B12" s="149"/>
      <c r="C12" s="150"/>
      <c r="D12"/>
      <c r="E12" t="s">
        <v>1231</v>
      </c>
      <c r="F12"/>
    </row>
    <row r="13" spans="1:41" ht="18">
      <c r="A13" s="127"/>
      <c r="B13" s="151" t="s">
        <v>1232</v>
      </c>
      <c r="C13" s="152"/>
      <c r="D13"/>
      <c r="E13"/>
      <c r="F13"/>
    </row>
    <row r="14" spans="1:41" ht="6.75" customHeight="1">
      <c r="B14" s="147"/>
      <c r="C14" s="148"/>
      <c r="D14"/>
      <c r="E14"/>
      <c r="F14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</row>
    <row r="15" spans="1:41" ht="18">
      <c r="B15" s="147" t="s">
        <v>1233</v>
      </c>
      <c r="C15" s="153">
        <v>280480234</v>
      </c>
      <c r="D15"/>
      <c r="E15"/>
      <c r="F15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</row>
    <row r="16" spans="1:41" ht="12.75" hidden="1" customHeight="1">
      <c r="B16" s="147" t="s">
        <v>1234</v>
      </c>
      <c r="C16" s="153"/>
      <c r="D16"/>
      <c r="E16"/>
      <c r="F16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</row>
    <row r="17" spans="1:41" ht="18">
      <c r="B17" s="147" t="s">
        <v>1235</v>
      </c>
      <c r="C17" s="154">
        <v>0</v>
      </c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1236</v>
      </c>
      <c r="C18" s="155">
        <v>0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8">
      <c r="B19" s="147"/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1237</v>
      </c>
      <c r="C20" s="153">
        <f>C15+C17-C18</f>
        <v>280480234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A21" s="128"/>
      <c r="B21" s="147"/>
      <c r="C21" s="153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 t="s">
        <v>1238</v>
      </c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1239</v>
      </c>
      <c r="C23" s="148">
        <f>C20</f>
        <v>280480234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B24" s="147"/>
      <c r="C24" s="148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s="129" customFormat="1" ht="18">
      <c r="A25" s="127"/>
      <c r="B25" s="151" t="s">
        <v>1240</v>
      </c>
      <c r="C25" s="156">
        <f>+C27+C45+C60+C70</f>
        <v>17101798.699999999</v>
      </c>
      <c r="D25"/>
      <c r="E25" s="162"/>
      <c r="F25" s="136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</row>
    <row r="26" spans="1:41" ht="18">
      <c r="B26" s="157"/>
      <c r="C26" s="148" t="s">
        <v>1230</v>
      </c>
      <c r="D26"/>
      <c r="E26" s="140"/>
      <c r="F26" s="140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s="129" customFormat="1" ht="18">
      <c r="A27" s="127"/>
      <c r="B27" s="158" t="s">
        <v>1241</v>
      </c>
      <c r="C27" s="156">
        <f>+C28+C30+C31+C33+C34+C37+C41+C42+C43+C38+C36+C32+C39+C35+C40+C29</f>
        <v>15865938.790000001</v>
      </c>
      <c r="D27"/>
      <c r="E27" s="160"/>
      <c r="F27" s="164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</row>
    <row r="28" spans="1:41" s="129" customFormat="1" ht="18">
      <c r="A28" s="127"/>
      <c r="B28" s="147" t="s">
        <v>1242</v>
      </c>
      <c r="C28" s="153">
        <v>6822000</v>
      </c>
      <c r="D28"/>
      <c r="E28"/>
      <c r="F28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s="129" customFormat="1" ht="18">
      <c r="A29" s="127"/>
      <c r="B29" s="147" t="s">
        <v>1243</v>
      </c>
      <c r="C29" s="153">
        <v>165000</v>
      </c>
      <c r="D29"/>
      <c r="E29"/>
      <c r="F29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</row>
    <row r="30" spans="1:41" s="129" customFormat="1" ht="18">
      <c r="A30" s="127"/>
      <c r="B30" s="147" t="s">
        <v>1244</v>
      </c>
      <c r="C30" s="153">
        <v>150000</v>
      </c>
      <c r="D30"/>
      <c r="E30" s="161"/>
      <c r="F30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1245</v>
      </c>
      <c r="C31" s="153">
        <v>6050500</v>
      </c>
      <c r="D31"/>
      <c r="E31" s="136"/>
      <c r="F31" s="136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1246</v>
      </c>
      <c r="C32" s="153">
        <v>0</v>
      </c>
      <c r="D32"/>
      <c r="E32" s="136"/>
      <c r="F32" s="136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1247</v>
      </c>
      <c r="C33" s="153">
        <v>257000</v>
      </c>
      <c r="D33"/>
      <c r="E33" s="140"/>
      <c r="F33" s="14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1248</v>
      </c>
      <c r="C34" s="153">
        <v>100000</v>
      </c>
      <c r="D34"/>
      <c r="E34" s="137"/>
      <c r="F34" s="137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1249</v>
      </c>
      <c r="C35" s="153">
        <v>0</v>
      </c>
      <c r="D35"/>
      <c r="E35" s="137"/>
      <c r="F35" s="137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1250</v>
      </c>
      <c r="C36" s="153">
        <v>0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1251</v>
      </c>
      <c r="C37" s="153">
        <v>266000</v>
      </c>
      <c r="D37"/>
      <c r="E37"/>
      <c r="F37" s="161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1252</v>
      </c>
      <c r="C38" s="153">
        <v>0</v>
      </c>
      <c r="D38"/>
      <c r="E38"/>
      <c r="F38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1253</v>
      </c>
      <c r="C39" s="153">
        <v>0</v>
      </c>
      <c r="D39"/>
      <c r="E39"/>
      <c r="F39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1254</v>
      </c>
      <c r="C40" s="153">
        <v>0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1255</v>
      </c>
      <c r="C41" s="153">
        <v>954423.89</v>
      </c>
      <c r="D41"/>
      <c r="E41" s="136"/>
      <c r="F41" s="136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1256</v>
      </c>
      <c r="C42" s="153">
        <v>961659.5</v>
      </c>
      <c r="D42"/>
      <c r="E42" s="140"/>
      <c r="F42" s="140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1257</v>
      </c>
      <c r="C43" s="153">
        <v>139355.4</v>
      </c>
      <c r="D43"/>
      <c r="E43" s="137"/>
      <c r="F43" s="137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/>
      <c r="C44" s="153"/>
      <c r="D44"/>
      <c r="E44" s="161"/>
      <c r="F44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58" t="s">
        <v>1258</v>
      </c>
      <c r="C45" s="156">
        <f>+C46+C47+C48+C49+C50+C51+C52+C53+C56+C57+C58+C54+C55+C59</f>
        <v>1235859.9099999999</v>
      </c>
      <c r="D45"/>
      <c r="E45" s="168"/>
      <c r="F45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1259</v>
      </c>
      <c r="C46" s="153">
        <f>161787.35+145083.89</f>
        <v>306871.24</v>
      </c>
      <c r="D46"/>
      <c r="E46" s="136"/>
      <c r="F46" s="13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 t="s">
        <v>1260</v>
      </c>
      <c r="C47" s="153">
        <f>67941.85+3807</f>
        <v>71748.850000000006</v>
      </c>
      <c r="D47"/>
      <c r="E47" s="163"/>
      <c r="F47" s="16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1261</v>
      </c>
      <c r="C48" s="153">
        <v>0</v>
      </c>
      <c r="D48"/>
      <c r="E48" s="167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1262</v>
      </c>
      <c r="C49" s="153">
        <v>92800</v>
      </c>
      <c r="D49"/>
      <c r="E49"/>
      <c r="F49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1263</v>
      </c>
      <c r="C50" s="153">
        <v>0</v>
      </c>
      <c r="D50"/>
      <c r="E50" s="168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1264</v>
      </c>
      <c r="C51" s="153">
        <v>714407.82</v>
      </c>
      <c r="D51"/>
      <c r="E51" s="162"/>
      <c r="F51" s="136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1265</v>
      </c>
      <c r="C52" s="153"/>
      <c r="D52"/>
      <c r="E52" s="163"/>
      <c r="F52" s="16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.75" customHeight="1">
      <c r="A53" s="127"/>
      <c r="B53" s="147" t="s">
        <v>1266</v>
      </c>
      <c r="C53" s="153"/>
      <c r="D53"/>
      <c r="E53" s="167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.75" customHeight="1">
      <c r="A54" s="127"/>
      <c r="B54" s="147" t="s">
        <v>1267</v>
      </c>
      <c r="C54" s="153">
        <v>0</v>
      </c>
      <c r="D54"/>
      <c r="E54" s="167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5" customHeight="1">
      <c r="A55" s="127"/>
      <c r="B55" s="147" t="s">
        <v>1268</v>
      </c>
      <c r="C55" s="153"/>
      <c r="D55" s="161"/>
      <c r="E55" s="165"/>
      <c r="F5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">
      <c r="A56" s="127"/>
      <c r="B56" s="147" t="s">
        <v>1269</v>
      </c>
      <c r="C56" s="153"/>
      <c r="D56"/>
      <c r="E56" s="170"/>
      <c r="F56" s="13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">
      <c r="A57" s="127"/>
      <c r="B57" s="147" t="s">
        <v>1270</v>
      </c>
      <c r="C57" s="153"/>
      <c r="D57"/>
      <c r="E57" s="169"/>
      <c r="F57" s="136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1271</v>
      </c>
      <c r="C58" s="153"/>
      <c r="D58"/>
      <c r="E58" s="166"/>
      <c r="F58" s="140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1272</v>
      </c>
      <c r="C59" s="153">
        <v>50032</v>
      </c>
      <c r="D59"/>
      <c r="E59" s="164"/>
      <c r="F59" s="137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58" t="s">
        <v>1273</v>
      </c>
      <c r="C60" s="156">
        <f>+C61+C62+C63+C64+C65+C66+C68+C69</f>
        <v>0</v>
      </c>
      <c r="D60"/>
      <c r="E60" s="161"/>
      <c r="F6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1274</v>
      </c>
      <c r="C61" s="153"/>
      <c r="D61"/>
      <c r="E61" s="162"/>
      <c r="F61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1275</v>
      </c>
      <c r="C62" s="153"/>
      <c r="D62"/>
      <c r="F62" s="136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1276</v>
      </c>
      <c r="C63" s="153"/>
      <c r="D63"/>
      <c r="E63" s="140"/>
      <c r="F63" s="140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1277</v>
      </c>
      <c r="C64" s="153"/>
      <c r="D64"/>
      <c r="E64" s="164"/>
      <c r="F64" s="137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1278</v>
      </c>
      <c r="C65" s="153"/>
      <c r="D65"/>
      <c r="E65" s="161"/>
      <c r="F65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1279</v>
      </c>
      <c r="C66" s="153"/>
      <c r="D66"/>
      <c r="E66" s="161"/>
      <c r="F66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2.75" hidden="1" customHeight="1">
      <c r="A67" s="127"/>
      <c r="B67" s="147" t="s">
        <v>1280</v>
      </c>
      <c r="C67" s="153"/>
      <c r="D67"/>
      <c r="E67" s="136"/>
      <c r="F67" s="136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1281</v>
      </c>
      <c r="C68" s="153"/>
      <c r="D68"/>
      <c r="E68" s="140"/>
      <c r="F68" s="140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1282</v>
      </c>
      <c r="C69" s="153"/>
      <c r="D69"/>
      <c r="E69" s="164"/>
      <c r="F69" s="137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22.5">
      <c r="A70" s="127"/>
      <c r="B70" s="158" t="s">
        <v>1283</v>
      </c>
      <c r="C70" s="172"/>
      <c r="D70"/>
      <c r="E70" s="161"/>
      <c r="F7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1284</v>
      </c>
      <c r="C71" s="153"/>
      <c r="D71"/>
      <c r="E71"/>
      <c r="F7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33.75" customHeight="1">
      <c r="A72" s="127"/>
      <c r="B72" s="171" t="s">
        <v>1285</v>
      </c>
      <c r="C72" s="153"/>
      <c r="D72"/>
      <c r="E72" s="166"/>
      <c r="F72" s="140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1286</v>
      </c>
      <c r="C73" s="153"/>
      <c r="D73"/>
      <c r="E73" s="160"/>
      <c r="F73" s="137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1287</v>
      </c>
      <c r="C74" s="153"/>
      <c r="D74"/>
      <c r="E74" s="164"/>
      <c r="F74" s="137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0.25" customHeight="1">
      <c r="A75" s="127"/>
      <c r="B75" s="147" t="s">
        <v>1288</v>
      </c>
      <c r="C75" s="148"/>
      <c r="D75"/>
      <c r="E75"/>
      <c r="F75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/>
      <c r="C76" s="148"/>
      <c r="D76"/>
      <c r="E76" s="161"/>
      <c r="F76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/>
      <c r="C77" s="148"/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C78" s="148">
        <v>0</v>
      </c>
      <c r="D78"/>
      <c r="E78" s="136"/>
      <c r="F78" s="136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.75" thickBot="1">
      <c r="A79" s="127"/>
      <c r="B79" s="158" t="s">
        <v>1289</v>
      </c>
      <c r="C79" s="159">
        <f>+C23-C25</f>
        <v>263378435.30000001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6.5" thickTop="1">
      <c r="A80" s="127"/>
      <c r="B80" s="142"/>
      <c r="C80" s="143"/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>
      <c r="A81"/>
      <c r="B81" s="145"/>
      <c r="C81" s="146"/>
      <c r="D81"/>
      <c r="E81"/>
      <c r="F81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</row>
    <row r="82" spans="1:41">
      <c r="A82"/>
      <c r="B82" s="145"/>
      <c r="C82" s="146"/>
      <c r="D82"/>
      <c r="E82"/>
      <c r="F82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</row>
    <row r="83" spans="1:41">
      <c r="A83"/>
      <c r="B83" s="145"/>
      <c r="C83" s="146"/>
      <c r="D83"/>
      <c r="E83"/>
      <c r="F83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</row>
    <row r="84" spans="1:41">
      <c r="A84"/>
      <c r="B84" s="145"/>
      <c r="C84" s="146"/>
      <c r="D84" s="135"/>
      <c r="E84" t="s">
        <v>1230</v>
      </c>
      <c r="F84"/>
    </row>
    <row r="85" spans="1:41" ht="15">
      <c r="A85"/>
      <c r="B85" s="145"/>
      <c r="C85" s="145"/>
      <c r="D85" s="136"/>
      <c r="E85" s="136"/>
      <c r="F85" s="136"/>
    </row>
    <row r="86" spans="1:41" ht="15.75">
      <c r="A86" s="184" t="s">
        <v>1290</v>
      </c>
      <c r="B86" s="184"/>
      <c r="C86" s="175" t="s">
        <v>1291</v>
      </c>
      <c r="D86" s="140"/>
      <c r="E86" s="140"/>
      <c r="F86" s="140"/>
    </row>
    <row r="87" spans="1:41" ht="15.75">
      <c r="A87" s="185" t="s">
        <v>1292</v>
      </c>
      <c r="B87" s="185"/>
      <c r="C87" s="176" t="s">
        <v>1293</v>
      </c>
      <c r="D87" s="137"/>
      <c r="E87" s="137"/>
      <c r="F87" s="137"/>
    </row>
    <row r="88" spans="1:41" ht="15.75">
      <c r="A88"/>
      <c r="B88" s="145"/>
      <c r="C88" s="145"/>
      <c r="D88" s="137"/>
      <c r="E88" s="137"/>
      <c r="F88" s="137"/>
    </row>
    <row r="89" spans="1:41">
      <c r="A89"/>
      <c r="B89" s="145"/>
      <c r="C89" s="145"/>
      <c r="D89"/>
      <c r="E89"/>
      <c r="F89"/>
    </row>
    <row r="90" spans="1:41" ht="15">
      <c r="A90"/>
      <c r="B90" s="145"/>
      <c r="C90" s="136"/>
      <c r="D90"/>
      <c r="E90"/>
      <c r="F90"/>
    </row>
    <row r="91" spans="1:41" ht="12.75" customHeight="1">
      <c r="A91"/>
      <c r="B91" s="186" t="s">
        <v>1294</v>
      </c>
      <c r="C91" s="186"/>
      <c r="D91"/>
      <c r="E91"/>
      <c r="F91"/>
    </row>
    <row r="92" spans="1:41">
      <c r="A92"/>
      <c r="B92" s="181" t="s">
        <v>1295</v>
      </c>
      <c r="C92" s="181"/>
      <c r="D92"/>
      <c r="E92"/>
      <c r="F92"/>
    </row>
    <row r="93" spans="1:41">
      <c r="A93"/>
      <c r="B93" s="145"/>
      <c r="C93" s="145"/>
      <c r="D93"/>
      <c r="E93"/>
      <c r="F93"/>
    </row>
    <row r="94" spans="1:41">
      <c r="A94"/>
      <c r="B94" s="145" t="s">
        <v>1296</v>
      </c>
      <c r="C94" s="145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/>
      <c r="C96" s="145"/>
      <c r="D96"/>
      <c r="E96"/>
      <c r="F96"/>
    </row>
    <row r="117" spans="2:2">
      <c r="B117" s="142" t="s">
        <v>1297</v>
      </c>
    </row>
  </sheetData>
  <mergeCells count="7">
    <mergeCell ref="B92:C92"/>
    <mergeCell ref="B9:C9"/>
    <mergeCell ref="B10:C10"/>
    <mergeCell ref="B11:C11"/>
    <mergeCell ref="A86:B86"/>
    <mergeCell ref="A87:B87"/>
    <mergeCell ref="B91:C91"/>
  </mergeCells>
  <pageMargins left="0.7" right="0.7" top="0.75" bottom="0.75" header="0.3" footer="0.3"/>
  <pageSetup paperSize="9" scale="71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2025-03-07T17:04:38Z</dcterms:modified>
  <cp:category/>
  <cp:contentStatus/>
</cp:coreProperties>
</file>