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cuando el Director firme\"/>
    </mc:Choice>
  </mc:AlternateContent>
  <xr:revisionPtr revIDLastSave="0" documentId="8_{2A7CA6EC-CD09-4EAC-A3CE-F0FB7B2BEBB2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E61" i="2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B9" i="2" s="1"/>
  <c r="F73" i="2" l="1"/>
  <c r="F85" i="2" s="1"/>
  <c r="E73" i="2"/>
  <c r="E85" i="2" s="1"/>
  <c r="D73" i="2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<sst xmlns="http://schemas.openxmlformats.org/spreadsheetml/2006/main" count="110" uniqueCount="110">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</sst>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zoomScaleNormal="100" workbookViewId="0">
      <selection activeCell="H109" sqref="H109"/>
    </sheetView>
  </sheetViews>
  <sheetFormatPr defaultColWidth="9.140625" defaultRowHeight="1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5</v>
      </c>
    </row>
    <row r="4" spans="1:27" ht="19.5">
      <c r="A4" s="72" t="s">
        <v>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7</v>
      </c>
    </row>
    <row r="5" spans="1:27" ht="19.5">
      <c r="A5" s="73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9</v>
      </c>
    </row>
    <row r="6" spans="1:27" ht="17.25" customHeight="1">
      <c r="J6" s="40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41387088.229999997</v>
      </c>
      <c r="C9" s="13">
        <f>+C10+C11+C12+C13+C14</f>
        <v>8784866.75</v>
      </c>
      <c r="D9" s="14">
        <f>D10+D11+D12+D13+D14</f>
        <v>8713986.1500000004</v>
      </c>
      <c r="E9" s="15">
        <f>E10+E11+E14</f>
        <v>8656641.1699999999</v>
      </c>
      <c r="F9" s="15">
        <f>F10+F11+F12+F13+F14</f>
        <v>15231594.159999998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>SUM(C10:N10)</f>
        <v>30104683.890000001</v>
      </c>
      <c r="C10" s="20">
        <v>7353750</v>
      </c>
      <c r="D10" s="20">
        <v>7353750</v>
      </c>
      <c r="E10" s="20">
        <v>7326750</v>
      </c>
      <c r="F10" s="20">
        <v>8070433.8899999997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>
      <c r="A11" s="18" t="s">
        <v>28</v>
      </c>
      <c r="B11" s="19">
        <f t="shared" si="0"/>
        <v>6865673.9199999999</v>
      </c>
      <c r="C11" s="20">
        <v>324500</v>
      </c>
      <c r="D11" s="20">
        <v>253500</v>
      </c>
      <c r="E11" s="20">
        <v>227310.32</v>
      </c>
      <c r="F11" s="20">
        <v>6060363.5999999996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>
      <c r="A12" s="18" t="s">
        <v>29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>
      <c r="A13" s="18" t="s">
        <v>30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>
      <c r="A14" s="18" t="s">
        <v>31</v>
      </c>
      <c r="B14" s="19">
        <f t="shared" si="0"/>
        <v>4416730.42</v>
      </c>
      <c r="C14" s="25">
        <v>1106616.75</v>
      </c>
      <c r="D14" s="25">
        <v>1106736.1499999999</v>
      </c>
      <c r="E14" s="25">
        <v>1102580.8500000001</v>
      </c>
      <c r="F14" s="25">
        <v>1100796.67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>
      <c r="A15" s="11" t="s">
        <v>32</v>
      </c>
      <c r="B15" s="26">
        <f t="shared" si="0"/>
        <v>7228220.9299999997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3724608.0199999996</v>
      </c>
      <c r="F15" s="16">
        <f>F16+F17+F18+F19+F20+F21+F22+F23+F24</f>
        <v>1365120.82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>
      <c r="A16" s="18" t="s">
        <v>33</v>
      </c>
      <c r="B16" s="19">
        <f t="shared" si="0"/>
        <v>1156125.1000000001</v>
      </c>
      <c r="C16" s="20">
        <v>238490.1</v>
      </c>
      <c r="D16" s="20">
        <v>225822.92</v>
      </c>
      <c r="E16" s="20">
        <v>308567</v>
      </c>
      <c r="F16" s="20">
        <v>383245.08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>
      <c r="A17" s="18" t="s">
        <v>34</v>
      </c>
      <c r="B17" s="19">
        <f t="shared" si="0"/>
        <v>5181.18</v>
      </c>
      <c r="C17" s="20">
        <v>0</v>
      </c>
      <c r="D17" s="20">
        <v>0</v>
      </c>
      <c r="E17" s="20">
        <v>0</v>
      </c>
      <c r="F17" s="20">
        <v>5181.18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>
      <c r="A18" s="18" t="s">
        <v>35</v>
      </c>
      <c r="B18" s="19">
        <f t="shared" si="0"/>
        <v>262450</v>
      </c>
      <c r="C18" s="20">
        <v>0</v>
      </c>
      <c r="D18" s="20">
        <v>0</v>
      </c>
      <c r="E18" s="20">
        <v>164950</v>
      </c>
      <c r="F18" s="20">
        <v>97500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>
      <c r="A19" s="18" t="s">
        <v>36</v>
      </c>
      <c r="B19" s="19">
        <f t="shared" si="0"/>
        <v>1580</v>
      </c>
      <c r="C19" s="20">
        <v>0</v>
      </c>
      <c r="D19" s="20">
        <v>0</v>
      </c>
      <c r="E19" s="20">
        <v>0</v>
      </c>
      <c r="F19" s="20">
        <v>1580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>
      <c r="A20" s="18" t="s">
        <v>37</v>
      </c>
      <c r="B20" s="19">
        <f t="shared" ref="B20:B65" si="3">SUM(C20:N20)</f>
        <v>3735100.3</v>
      </c>
      <c r="C20" s="20">
        <v>420370.3</v>
      </c>
      <c r="D20" s="20">
        <v>419761.53</v>
      </c>
      <c r="E20" s="20">
        <v>2456417.7599999998</v>
      </c>
      <c r="F20" s="20">
        <v>438550.71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>
      <c r="A21" s="18" t="s">
        <v>38</v>
      </c>
      <c r="B21" s="19">
        <f t="shared" si="3"/>
        <v>613222.47</v>
      </c>
      <c r="C21" s="20">
        <v>0</v>
      </c>
      <c r="D21" s="20">
        <v>613222.47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>
      <c r="A22" s="18" t="s">
        <v>39</v>
      </c>
      <c r="B22" s="19">
        <f t="shared" si="3"/>
        <v>469831.56000000006</v>
      </c>
      <c r="C22" s="20">
        <v>16104.68</v>
      </c>
      <c r="D22" s="20">
        <v>160057.09</v>
      </c>
      <c r="E22" s="20">
        <v>169957.76000000001</v>
      </c>
      <c r="F22" s="20">
        <v>123712.03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>
      <c r="A23" s="18" t="s">
        <v>40</v>
      </c>
      <c r="B23" s="19">
        <f t="shared" si="3"/>
        <v>703945.82000000007</v>
      </c>
      <c r="C23" s="20">
        <v>10443</v>
      </c>
      <c r="D23" s="20">
        <v>0</v>
      </c>
      <c r="E23" s="20">
        <v>378151</v>
      </c>
      <c r="F23" s="20">
        <v>315351.82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>
      <c r="A24" s="18" t="s">
        <v>41</v>
      </c>
      <c r="B24" s="19">
        <f t="shared" si="3"/>
        <v>280784.5</v>
      </c>
      <c r="C24" s="20">
        <v>0</v>
      </c>
      <c r="D24" s="20">
        <v>34220</v>
      </c>
      <c r="E24" s="20">
        <v>246564.5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>
      <c r="A25" s="11" t="s">
        <v>42</v>
      </c>
      <c r="B25" s="26">
        <f>SUM(C25:N25)</f>
        <v>2176764.27</v>
      </c>
      <c r="C25" s="27">
        <f>SUM(C26:C34)</f>
        <v>0</v>
      </c>
      <c r="D25" s="27">
        <f>SUM(D26:D34)</f>
        <v>50032</v>
      </c>
      <c r="E25" s="31">
        <f t="shared" ref="E25:H25" si="4">SUM(E26:E34)</f>
        <v>1893342.1</v>
      </c>
      <c r="F25" s="27">
        <f t="shared" si="4"/>
        <v>233390.17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>
      <c r="A26" s="18" t="s">
        <v>43</v>
      </c>
      <c r="B26" s="19">
        <f t="shared" si="3"/>
        <v>135162.21000000002</v>
      </c>
      <c r="C26" s="20">
        <v>0</v>
      </c>
      <c r="D26" s="20">
        <v>8850</v>
      </c>
      <c r="E26" s="20">
        <v>40435</v>
      </c>
      <c r="F26" s="20">
        <v>85877.21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>
      <c r="A27" s="18" t="s">
        <v>44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>
      <c r="A28" s="18" t="s">
        <v>45</v>
      </c>
      <c r="B28" s="19">
        <f t="shared" si="3"/>
        <v>4575</v>
      </c>
      <c r="C28" s="20">
        <v>0</v>
      </c>
      <c r="D28" s="20">
        <v>0</v>
      </c>
      <c r="E28" s="20">
        <v>0</v>
      </c>
      <c r="F28" s="20">
        <v>4575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>
      <c r="A30" s="18" t="s">
        <v>47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>
      <c r="A31" s="18" t="s">
        <v>48</v>
      </c>
      <c r="B31" s="19">
        <f t="shared" si="3"/>
        <v>114878.5</v>
      </c>
      <c r="C31" s="20">
        <v>0</v>
      </c>
      <c r="D31" s="20">
        <v>0</v>
      </c>
      <c r="E31" s="20">
        <v>114878.5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>
      <c r="A32" s="18" t="s">
        <v>49</v>
      </c>
      <c r="B32" s="19">
        <f t="shared" si="3"/>
        <v>1546884.23</v>
      </c>
      <c r="C32" s="20">
        <v>0</v>
      </c>
      <c r="D32" s="20">
        <v>0</v>
      </c>
      <c r="E32" s="20">
        <v>1543100</v>
      </c>
      <c r="F32" s="20">
        <v>3784.23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>
      <c r="A34" s="18" t="s">
        <v>51</v>
      </c>
      <c r="B34" s="19">
        <f t="shared" si="3"/>
        <v>375264.33</v>
      </c>
      <c r="C34" s="20">
        <v>0</v>
      </c>
      <c r="D34" s="20">
        <v>41182</v>
      </c>
      <c r="E34" s="20">
        <v>194928.6</v>
      </c>
      <c r="F34" s="20">
        <v>139153.73000000001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>
      <c r="A35" s="11" t="s">
        <v>52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>
      <c r="A43" s="11" t="s">
        <v>60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>
      <c r="A51" s="11" t="s">
        <v>68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>
      <c r="A52" s="18" t="s">
        <v>69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>
      <c r="A53" s="18" t="s">
        <v>70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>
      <c r="A56" s="18" t="s">
        <v>73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>
      <c r="A60" s="18" t="s">
        <v>77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>
      <c r="A61" s="11" t="s">
        <v>78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>
      <c r="A66" s="33" t="s">
        <v>83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>
      <c r="A68" s="18" t="s">
        <v>85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>
      <c r="A69" s="11" t="s">
        <v>86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>
      <c r="A70" s="18" t="s">
        <v>87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>
      <c r="A71" s="34" t="s">
        <v>88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>
      <c r="A72" s="18" t="s">
        <v>89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>
      <c r="A73" s="42" t="s">
        <v>90</v>
      </c>
      <c r="B73" s="43">
        <f t="shared" si="16"/>
        <v>50792073.43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14274591.289999999</v>
      </c>
      <c r="F73" s="43">
        <f>F66+F61+F51+F25+F15+F9</f>
        <v>16830105.149999999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>
      <c r="A74" s="44" t="s">
        <v>91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>
      <c r="A75" s="11" t="s">
        <v>92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>
      <c r="A76" s="18" t="s">
        <v>93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>
      <c r="A77" s="18" t="s">
        <v>94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>
      <c r="A78" s="11" t="s">
        <v>95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>
      <c r="A79" s="18" t="s">
        <v>96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>
      <c r="A80" s="18" t="s">
        <v>97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>
      <c r="A81" s="11" t="s">
        <v>98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>
      <c r="A82" s="18" t="s">
        <v>99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>
      <c r="A83" s="56" t="s">
        <v>100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>
      <c r="A85" s="60" t="s">
        <v>101</v>
      </c>
      <c r="B85" s="61">
        <f>SUM(C85:N85)</f>
        <v>50792073.43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14274591.289999999</v>
      </c>
      <c r="F85" s="64">
        <f t="shared" si="23"/>
        <v>16830105.149999999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>
      <c r="A86" t="s">
        <v>102</v>
      </c>
      <c r="I86" s="40"/>
      <c r="J86" s="40"/>
      <c r="K86" s="40"/>
      <c r="L86" s="40"/>
      <c r="M86" s="40"/>
      <c r="N86" s="40"/>
    </row>
    <row r="87" spans="1:14">
      <c r="E87" t="s">
        <v>103</v>
      </c>
    </row>
    <row r="88" spans="1:14">
      <c r="M88" s="40"/>
    </row>
    <row r="94" spans="1:14" s="66" customFormat="1" ht="18.75">
      <c r="A94" s="65"/>
      <c r="G94" s="65"/>
      <c r="H94" s="65"/>
    </row>
    <row r="95" spans="1:14" s="66" customFormat="1" ht="18.75">
      <c r="A95" s="71" t="s">
        <v>104</v>
      </c>
      <c r="B95" s="71"/>
      <c r="G95" s="67" t="s">
        <v>105</v>
      </c>
    </row>
    <row r="96" spans="1:14" s="66" customFormat="1" ht="18.75">
      <c r="A96" s="69" t="s">
        <v>106</v>
      </c>
      <c r="B96" s="69"/>
      <c r="G96" s="69" t="s">
        <v>107</v>
      </c>
      <c r="H96" s="70"/>
      <c r="I96" s="70"/>
    </row>
    <row r="97" spans="3:5" s="66" customFormat="1" ht="18.75"/>
    <row r="98" spans="3:5" s="66" customFormat="1" ht="18.75"/>
    <row r="99" spans="3:5" s="66" customFormat="1" ht="18.75">
      <c r="C99" s="71" t="s">
        <v>108</v>
      </c>
      <c r="D99" s="71"/>
      <c r="E99" s="71"/>
    </row>
    <row r="100" spans="3:5" s="66" customFormat="1" ht="18.75">
      <c r="C100" s="69" t="s">
        <v>109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2025-03-07T16:07:26Z</dcterms:modified>
  <cp:category/>
  <cp:contentStatus/>
</cp:coreProperties>
</file>