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97579C71-BC8B-4FA1-BD9A-83450BD4F544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8" l="1"/>
  <c r="C46" i="8"/>
  <c r="C70" i="8"/>
  <c r="C60" i="8" l="1"/>
  <c r="C27" i="8"/>
  <c r="C20" i="8"/>
  <c r="C23" i="8" s="1"/>
  <c r="C45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25" i="8" l="1"/>
  <c r="C79" i="8" s="1"/>
</calcChain>
</file>

<file path=xl/sharedStrings.xml><?xml version="1.0" encoding="utf-8"?>
<sst xmlns="http://schemas.openxmlformats.org/spreadsheetml/2006/main" count="3183" uniqueCount="1297">
  <si>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</si>
  <si>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</si>
  <si>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</si>
  <si>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</si>
  <si>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</si>
  <si>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</si>
  <si>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</si>
  <si>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</si>
  <si>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</si>
  <si>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</si>
  <si>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</si>
  <si>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</si>
  <si>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</si>
  <si>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</si>
  <si>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</si>
  <si>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</si>
  <si>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</si>
  <si>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</si>
  <si>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</si>
  <si>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</si>
  <si>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</si>
  <si>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</si>
  <si>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</si>
  <si>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</si>
  <si>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</si>
  <si>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</si>
  <si>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</si>
  <si>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</si>
  <si>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</si>
  <si>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</si>
  <si>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</si>
  <si>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</si>
  <si>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</si>
  <si>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</si>
  <si>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</si>
  <si>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</si>
  <si>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</si>
  <si>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</si>
  <si>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</si>
  <si>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</si>
  <si>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</si>
  <si>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</si>
  <si>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</si>
  <si>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</si>
  <si>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</si>
  <si>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</si>
  <si>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</si>
  <si>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</si>
  <si>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</si>
  <si>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</si>
  <si>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</si>
  <si>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</si>
  <si>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</si>
  <si>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</si>
  <si>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</si>
  <si>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</si>
  <si>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</si>
  <si>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</si>
  <si>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</si>
  <si>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</si>
  <si>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</si>
  <si>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</si>
  <si>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</si>
  <si>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</si>
  <si>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</si>
  <si>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</si>
  <si>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</si>
  <si>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</si>
  <si>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</si>
  <si>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</si>
  <si>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</si>
  <si>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</si>
  <si>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</si>
  <si>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</si>
  <si>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</si>
  <si>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</si>
  <si>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</si>
  <si>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</si>
  <si>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</si>
  <si>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</si>
  <si>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</si>
  <si>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</si>
  <si>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</si>
  <si>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</si>
  <si>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</si>
  <si>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</si>
  <si>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</si>
  <si>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</si>
  <si>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</si>
  <si>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</si>
  <si>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</si>
  <si>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</si>
  <si>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</si>
  <si>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</si>
  <si>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</si>
  <si>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</si>
  <si>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</si>
  <si>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</si>
  <si>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</si>
  <si>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</si>
  <si>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</si>
  <si>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</si>
  <si>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</si>
  <si>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</si>
  <si>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</si>
  <si>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</si>
  <si>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</si>
  <si>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</si>
  <si>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</si>
  <si>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</si>
  <si>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</si>
  <si>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</si>
  <si>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</si>
  <si>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</si>
  <si>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</si>
  <si>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</si>
  <si>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</si>
  <si>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</si>
  <si>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</si>
  <si>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</si>
  <si>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</si>
  <si>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</si>
  <si>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</si>
  <si>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</si>
  <si>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</si>
  <si>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</si>
  <si>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</si>
  <si>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</si>
  <si>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</si>
  <si>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</si>
  <si>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</si>
  <si>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</si>
  <si>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</si>
  <si>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</si>
  <si>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</si>
  <si>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</si>
  <si>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</si>
  <si>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</si>
  <si>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</si>
  <si>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</si>
  <si>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</si>
  <si>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</si>
  <si>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</si>
  <si>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</si>
  <si>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</si>
  <si>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</si>
  <si>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</si>
  <si>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</si>
  <si>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</si>
  <si>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</si>
  <si>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</si>
  <si>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</si>
  <si>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</si>
  <si>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</si>
  <si>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</si>
  <si>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</si>
  <si>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</si>
  <si>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</si>
  <si>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</si>
  <si>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</si>
  <si>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</si>
  <si>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</si>
  <si>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</si>
  <si>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</si>
  <si>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</si>
  <si>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</si>
  <si>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</si>
  <si>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</si>
  <si>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</si>
  <si>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</si>
  <si>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</si>
  <si>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</si>
  <si>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</si>
  <si>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</si>
  <si>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</si>
  <si>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</si>
  <si>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</si>
  <si>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</si>
  <si>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</si>
  <si>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</si>
  <si>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</si>
  <si>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</si>
  <si>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</si>
  <si>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</si>
  <si>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</si>
  <si>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</si>
  <si>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</si>
  <si>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</si>
  <si>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</si>
  <si>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</si>
  <si>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</si>
  <si>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</si>
  <si>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</si>
  <si>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</si>
  <si>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</si>
  <si>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</si>
  <si>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</si>
  <si>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</si>
  <si>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</si>
  <si>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</si>
  <si>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</si>
  <si>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</si>
  <si>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</si>
  <si>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</si>
  <si>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</si>
  <si>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</si>
  <si>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</si>
  <si>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</si>
  <si>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</si>
  <si>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</si>
  <si>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</si>
  <si>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</si>
  <si>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</si>
  <si>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</si>
  <si>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</si>
  <si>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</si>
  <si>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</si>
  <si>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</si>
  <si>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</si>
  <si>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</si>
  <si>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</si>
  <si>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</si>
  <si>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</si>
  <si>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</si>
  <si>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</si>
  <si>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</si>
  <si>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</si>
  <si>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</si>
  <si>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</si>
  <si>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</si>
  <si>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</si>
  <si>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</si>
  <si>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</si>
  <si>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</si>
  <si>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</si>
  <si>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</si>
  <si>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</si>
  <si>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</si>
  <si>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</si>
  <si>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</si>
  <si>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</si>
  <si>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</si>
  <si>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</si>
  <si>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</si>
  <si>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</si>
  <si>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</si>
  <si>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</si>
  <si>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</si>
  <si>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</si>
  <si>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</si>
  <si>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</si>
  <si>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</si>
  <si>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</si>
  <si>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</si>
  <si>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</si>
  <si>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</si>
  <si>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</si>
  <si>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</si>
  <si>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</si>
  <si>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</si>
  <si>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</si>
  <si>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</si>
  <si>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</si>
  <si>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</si>
  <si>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</si>
  <si>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</si>
  <si>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</si>
  <si>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</si>
  <si>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</si>
  <si>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</si>
  <si>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</si>
  <si>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</si>
  <si>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</si>
  <si>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</si>
  <si>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</si>
  <si>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</si>
  <si>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</si>
  <si>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</si>
  <si>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</si>
  <si>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</si>
  <si>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</si>
  <si>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</si>
  <si>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</si>
  <si>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</si>
  <si>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</si>
  <si>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</si>
  <si>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</si>
  <si>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</si>
  <si>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</si>
  <si>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</si>
  <si>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</si>
  <si>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</si>
  <si>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</si>
  <si>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</si>
  <si>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</si>
  <si>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</si>
  <si>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</si>
  <si>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</si>
  <si>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</si>
  <si>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</si>
  <si>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</si>
  <si>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</si>
  <si>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</si>
  <si>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</si>
  <si>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</si>
  <si>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</si>
  <si>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</si>
  <si>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</si>
  <si>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</si>
  <si>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</si>
  <si>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</si>
  <si>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</si>
  <si>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</si>
  <si>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</si>
  <si>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</si>
  <si>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</si>
  <si>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</si>
  <si>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</si>
  <si>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</si>
  <si>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</si>
  <si>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</si>
  <si>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</si>
  <si>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</si>
  <si>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</si>
  <si>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</si>
  <si>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</si>
  <si>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</si>
  <si>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</si>
  <si>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</si>
  <si>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</si>
  <si>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</si>
  <si>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</si>
  <si>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</si>
  <si>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</si>
  <si>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</si>
  <si>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</si>
  <si>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</si>
  <si>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</si>
  <si>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</si>
  <si>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</si>
  <si>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</si>
  <si>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</si>
  <si>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</si>
  <si>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</si>
  <si>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</si>
  <si>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</si>
  <si>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</si>
  <si>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</si>
  <si>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</si>
  <si>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</si>
  <si>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</si>
  <si>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</si>
  <si>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</si>
  <si>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</si>
  <si>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</si>
  <si>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</si>
  <si>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</si>
  <si>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</si>
  <si>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</si>
  <si>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</si>
  <si>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</si>
  <si>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</si>
  <si>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</si>
  <si>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</si>
  <si>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</si>
  <si>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</si>
  <si>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</si>
  <si>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</si>
  <si>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</si>
  <si>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</si>
  <si>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</si>
  <si>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</si>
  <si>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</si>
  <si>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</si>
  <si>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</si>
  <si>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</si>
  <si>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</si>
  <si>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</si>
  <si>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</si>
  <si>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</si>
  <si>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</si>
  <si>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</si>
  <si>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</si>
  <si>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</si>
  <si>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</si>
  <si>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</si>
  <si>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</si>
  <si>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</si>
  <si>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</si>
  <si>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</si>
  <si>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</si>
  <si>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</si>
  <si>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</si>
  <si>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</si>
  <si>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</si>
  <si>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</si>
  <si>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</si>
  <si>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</si>
  <si>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</si>
  <si>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</si>
  <si>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</si>
  <si>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</si>
  <si>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</si>
  <si>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</si>
  <si>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</si>
  <si>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</si>
  <si>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</si>
  <si>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</si>
  <si>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</si>
  <si>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</si>
  <si>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</si>
  <si>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</si>
  <si>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</si>
  <si>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</si>
  <si>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</si>
  <si>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</si>
  <si>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</si>
  <si>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</si>
  <si>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</si>
  <si>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</si>
  <si>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</si>
  <si>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</si>
  <si>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</si>
  <si>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</si>
  <si>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</si>
  <si>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</si>
  <si>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</si>
  <si>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</si>
  <si>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</si>
  <si>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</si>
  <si>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</si>
  <si>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</si>
  <si>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</si>
  <si>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</si>
  <si>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</si>
  <si>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</si>
  <si>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</si>
  <si>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</si>
  <si>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</si>
  <si>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</si>
  <si>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</si>
  <si>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</si>
  <si>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</si>
  <si>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</si>
  <si>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</si>
  <si>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</si>
  <si>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</si>
  <si>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</si>
  <si>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</si>
  <si>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</si>
  <si>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</si>
  <si>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</si>
  <si>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</si>
  <si>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</si>
  <si>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</si>
  <si>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</si>
  <si>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</si>
  <si>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</si>
  <si>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</si>
  <si>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</si>
  <si>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</si>
  <si>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</si>
  <si>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</si>
  <si>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</si>
  <si>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</si>
  <si>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</si>
  <si>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</si>
  <si>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</si>
  <si>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</si>
  <si>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</si>
  <si>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</si>
  <si>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</si>
  <si>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</si>
  <si>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</si>
  <si>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</si>
  <si>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</si>
  <si>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</si>
  <si>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</si>
  <si>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</si>
  <si>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</si>
  <si>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</si>
  <si>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</si>
  <si>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</si>
  <si>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</si>
  <si>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</si>
  <si>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</si>
  <si>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</si>
  <si>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</si>
  <si>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</si>
  <si>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</si>
  <si>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</si>
  <si>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</si>
  <si>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</si>
  <si>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</si>
  <si>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</si>
  <si>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</si>
  <si>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</si>
  <si>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</si>
  <si>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</si>
  <si>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</si>
  <si>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</si>
  <si>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</si>
  <si>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</si>
  <si>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</si>
  <si>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</si>
  <si>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</si>
  <si>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</si>
  <si>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</si>
  <si>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</si>
  <si>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</si>
  <si>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</si>
  <si>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</si>
  <si>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</si>
  <si>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</si>
  <si>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</si>
  <si>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</si>
  <si>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</si>
  <si>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</si>
  <si>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</si>
  <si>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</si>
  <si>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</si>
  <si>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</si>
  <si>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</si>
  <si>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</si>
  <si>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</si>
  <si>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</si>
  <si>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</si>
  <si>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</si>
  <si>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</si>
  <si>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</si>
  <si>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</si>
  <si>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</si>
  <si>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</si>
  <si>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</si>
  <si>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</si>
  <si>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</si>
  <si>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</si>
  <si>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</si>
  <si>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</si>
  <si>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</si>
  <si>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</si>
  <si>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</si>
  <si>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</si>
  <si>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</si>
  <si>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</si>
  <si>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</si>
  <si>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</si>
  <si>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</si>
  <si>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</si>
  <si>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</si>
  <si>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</si>
  <si>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</si>
  <si>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</si>
  <si>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</si>
  <si>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</si>
  <si>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</si>
  <si>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</si>
  <si>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</si>
  <si>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</si>
  <si>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</si>
  <si>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</si>
  <si>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</si>
  <si>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</si>
  <si>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</si>
  <si>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</si>
  <si>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</si>
  <si>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</si>
  <si>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</si>
  <si>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</si>
  <si>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</si>
  <si>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</si>
  <si>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</si>
  <si>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</si>
  <si>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</si>
  <si>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</si>
  <si>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</si>
  <si>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</si>
  <si>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</si>
  <si>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</si>
  <si>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</si>
  <si>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</si>
  <si>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</si>
  <si>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</si>
  <si>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</si>
  <si>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</si>
  <si>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</si>
  <si>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</si>
  <si>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</si>
  <si>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</si>
  <si>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</si>
  <si>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</si>
  <si>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</si>
  <si>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</si>
  <si>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</si>
  <si>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</si>
  <si>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</si>
  <si>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</si>
  <si>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</si>
  <si>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</si>
  <si>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</si>
  <si>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</si>
  <si>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</si>
  <si>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</si>
  <si>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</si>
  <si>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</si>
  <si>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</si>
  <si>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</si>
  <si>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</si>
  <si>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</si>
  <si>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</si>
  <si>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</si>
  <si>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</si>
  <si>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</si>
  <si>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</si>
  <si>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</si>
  <si>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</si>
  <si>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</si>
  <si>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</si>
  <si>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</si>
  <si>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</si>
  <si>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</si>
  <si>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</si>
  <si>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</si>
  <si>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</si>
  <si>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</si>
  <si>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</si>
  <si>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</si>
  <si>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</si>
  <si>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</si>
  <si>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</si>
  <si>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</si>
  <si>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</si>
  <si>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</si>
  <si>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</si>
  <si>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</si>
  <si>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</si>
  <si>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</si>
  <si>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</si>
  <si>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</si>
  <si>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</si>
  <si>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</si>
  <si>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</si>
  <si>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</si>
  <si>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</si>
  <si>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</si>
  <si>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</si>
  <si>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</si>
  <si>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</si>
  <si>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</si>
  <si>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</si>
  <si>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</si>
  <si>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</si>
  <si>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</si>
  <si>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</si>
  <si>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</si>
  <si>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</si>
  <si>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</si>
  <si>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</si>
  <si>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</si>
  <si>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</si>
  <si>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</si>
  <si>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</si>
  <si>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</si>
  <si>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</si>
  <si>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</si>
  <si>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</si>
  <si>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</si>
  <si>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</si>
  <si>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</si>
  <si>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</si>
  <si>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</si>
  <si>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</si>
  <si>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</si>
  <si>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</si>
  <si>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</si>
  <si>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</si>
  <si>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</si>
  <si>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</si>
  <si>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</si>
  <si>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</si>
  <si>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</si>
  <si>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</si>
  <si>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</si>
  <si>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</si>
  <si>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</si>
  <si>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</si>
  <si>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</si>
  <si>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</si>
  <si>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</si>
  <si>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</si>
  <si>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</si>
  <si>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</si>
  <si>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</si>
  <si>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</si>
  <si>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</si>
  <si>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</si>
  <si>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</si>
  <si>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</si>
  <si>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</si>
  <si>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</si>
  <si>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</si>
  <si>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</si>
  <si>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</si>
  <si>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</si>
  <si>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</si>
  <si>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</si>
  <si>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</si>
  <si>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</si>
  <si>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</si>
  <si>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</si>
  <si>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</si>
  <si>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</si>
  <si>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</si>
  <si>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</si>
  <si>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</si>
  <si>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</si>
  <si>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</si>
  <si>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</si>
  <si>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</si>
  <si>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</si>
  <si>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</si>
  <si>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</si>
  <si>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</si>
  <si>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</si>
  <si>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</si>
  <si>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</si>
  <si>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</si>
  <si>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</si>
  <si>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</si>
  <si>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</si>
  <si>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</si>
  <si>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</si>
  <si>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</si>
  <si>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</si>
  <si>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</si>
  <si>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</si>
  <si>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</si>
  <si>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</si>
  <si>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</si>
  <si>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</si>
  <si>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</si>
  <si>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</si>
  <si>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</si>
  <si>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</si>
  <si>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</si>
  <si>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</si>
  <si>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</si>
  <si>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</si>
  <si>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</si>
  <si>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</si>
  <si>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</si>
  <si>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</si>
  <si>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</si>
  <si>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</si>
  <si>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</si>
  <si>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</si>
  <si>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</si>
  <si>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</si>
  <si>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</si>
  <si>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</si>
  <si>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</si>
  <si>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</si>
  <si>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</si>
  <si>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</si>
  <si>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</si>
  <si>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</si>
  <si>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</si>
  <si>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</si>
  <si>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</si>
  <si>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</si>
  <si>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</si>
  <si>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</si>
  <si>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</si>
  <si>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</si>
  <si>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</si>
  <si>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</si>
  <si>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</si>
  <si>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</si>
  <si>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</si>
  <si>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</si>
  <si>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</si>
  <si>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</si>
  <si>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</si>
  <si>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</si>
  <si>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</si>
  <si>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</si>
  <si>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</si>
  <si>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</si>
  <si>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</si>
  <si>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</si>
  <si>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</si>
  <si>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</si>
  <si>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</si>
  <si>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</si>
  <si>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</si>
  <si>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</si>
  <si>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</si>
  <si>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</si>
  <si>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</si>
  <si>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</si>
  <si>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</si>
  <si>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</si>
  <si>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</si>
  <si>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</si>
  <si>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</si>
  <si>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</si>
  <si>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</si>
  <si>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</si>
  <si>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</si>
  <si>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</si>
  <si>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</si>
  <si>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</si>
  <si>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</si>
  <si>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</si>
  <si>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</si>
  <si>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</si>
  <si>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</si>
  <si>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</si>
  <si>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</si>
  <si>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</si>
  <si>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</si>
  <si>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</si>
  <si>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</si>
  <si>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</si>
  <si>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</si>
  <si>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</si>
  <si>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</si>
  <si>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</si>
  <si>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</si>
  <si>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</si>
  <si>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</si>
  <si>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</si>
  <si>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</si>
  <si>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</si>
  <si>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</si>
  <si>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</si>
  <si>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</si>
  <si>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</si>
  <si>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</si>
  <si>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</si>
  <si>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</si>
  <si>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</si>
  <si>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</si>
  <si>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</si>
  <si>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</si>
  <si>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</si>
  <si>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</si>
  <si>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</si>
  <si>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</si>
  <si>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</si>
  <si>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</si>
  <si>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</si>
  <si>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</si>
  <si>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</si>
  <si>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</si>
  <si>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</si>
  <si>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</si>
  <si>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</si>
  <si>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</si>
  <si>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</si>
  <si>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</si>
  <si>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</si>
  <si>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</si>
  <si>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</si>
  <si>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</si>
  <si>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</si>
  <si>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</si>
  <si>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</si>
  <si>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</si>
  <si>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</si>
  <si>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</si>
  <si>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</si>
  <si>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</si>
  <si>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</si>
  <si>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</si>
  <si>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</si>
  <si>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</si>
  <si>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</si>
  <si>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</si>
  <si>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</si>
  <si>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</si>
  <si>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</si>
  <si>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</si>
  <si>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</si>
  <si>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</si>
  <si>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</si>
  <si>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</si>
  <si>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</si>
  <si>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</si>
  <si>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</si>
  <si>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</si>
  <si>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</si>
  <si>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</si>
  <si>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</si>
  <si>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</si>
  <si>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</si>
  <si>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</si>
  <si>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</si>
  <si>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</si>
  <si>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</si>
  <si>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</si>
  <si>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</si>
  <si>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</si>
  <si>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</si>
  <si>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</si>
  <si>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</si>
  <si>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</si>
  <si>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</si>
  <si>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</si>
  <si>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</si>
  <si>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</si>
  <si>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</si>
  <si>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</si>
  <si>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</si>
  <si>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</si>
  <si>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</si>
  <si>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</si>
  <si>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</si>
  <si>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</si>
  <si>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</si>
  <si>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</si>
  <si>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</si>
  <si>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</si>
  <si>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</si>
  <si>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</si>
  <si>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</si>
  <si>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</si>
  <si>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</si>
  <si>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</si>
  <si>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</si>
  <si>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</si>
  <si>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</si>
  <si>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</si>
  <si>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</si>
  <si>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</si>
  <si>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</si>
  <si>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</si>
  <si>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</si>
  <si>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</si>
  <si>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</si>
  <si>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</si>
  <si>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</si>
  <si>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</si>
  <si>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</si>
  <si>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</si>
  <si>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</si>
  <si>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</si>
  <si>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</si>
  <si>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</si>
  <si>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</si>
  <si>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</si>
  <si>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</si>
  <si>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</si>
  <si>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</si>
  <si>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</si>
  <si>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</si>
  <si>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</si>
  <si>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</si>
  <si>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</si>
  <si>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</si>
  <si>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</si>
  <si>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</si>
  <si>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</si>
  <si>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</si>
  <si>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</si>
  <si>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</si>
  <si>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</si>
  <si>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</si>
  <si>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</si>
  <si>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</si>
  <si>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</si>
  <si>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</si>
  <si>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</si>
  <si>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</si>
  <si>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</si>
  <si>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</si>
  <si>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</si>
  <si>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</si>
  <si>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</si>
  <si>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</si>
  <si>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</si>
  <si>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</si>
  <si>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</si>
  <si>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</si>
  <si>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</si>
  <si>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</si>
  <si>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</si>
  <si>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</si>
  <si>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</si>
  <si>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</si>
  <si>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</si>
  <si>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</si>
  <si>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</si>
  <si>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</si>
  <si>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</si>
  <si>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</si>
  <si>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</si>
  <si>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</si>
  <si>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</si>
  <si>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</si>
  <si>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</si>
  <si>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</si>
  <si>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</si>
  <si>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</si>
  <si>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</si>
  <si>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</si>
  <si>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</si>
  <si>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</si>
  <si>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</si>
  <si>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</si>
  <si>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</si>
  <si>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</si>
  <si>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</si>
  <si>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</si>
  <si>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</si>
  <si>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</si>
  <si>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</si>
  <si>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</si>
  <si>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</si>
  <si>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</si>
  <si>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</si>
  <si>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</si>
  <si>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</si>
  <si>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</si>
  <si>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</si>
  <si>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</si>
  <si>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</si>
  <si>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</si>
  <si>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</si>
  <si>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</si>
  <si>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</si>
  <si>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</si>
  <si>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</si>
  <si>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</si>
  <si>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</si>
  <si>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</si>
  <si>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</si>
  <si>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</si>
  <si>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</si>
  <si>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</si>
  <si>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</si>
  <si>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</si>
  <si>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</si>
  <si>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</si>
  <si>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</si>
  <si>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</si>
  <si>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</si>
  <si>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</si>
  <si>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</si>
  <si>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</si>
  <si>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</si>
  <si>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</si>
  <si>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</si>
  <si>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</si>
  <si>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</si>
  <si>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</si>
  <si>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</si>
  <si>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</si>
  <si>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</si>
  <si>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</si>
  <si>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</si>
  <si>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</si>
  <si>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</si>
  <si>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</si>
  <si>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</si>
  <si>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</si>
  <si>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</si>
  <si>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</si>
  <si>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</si>
  <si>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</si>
  <si>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</si>
  <si>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</si>
  <si>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</si>
  <si>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</si>
  <si>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</si>
  <si>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</si>
  <si>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</si>
  <si>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</si>
  <si>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</si>
  <si>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</si>
  <si>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</si>
  <si>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</si>
  <si>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</si>
  <si>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</si>
  <si>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</si>
  <si>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</si>
  <si>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</si>
  <si>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</si>
  <si>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</si>
  <si>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</si>
  <si>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</si>
  <si>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</si>
  <si>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</si>
  <si>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</si>
  <si>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</si>
  <si>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</si>
  <si>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</si>
  <si>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</si>
  <si>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</si>
  <si>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</si>
  <si>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</si>
  <si>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</si>
  <si>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</si>
  <si>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</si>
  <si>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</si>
  <si>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</si>
  <si>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</si>
  <si>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</si>
  <si>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</si>
  <si>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</si>
  <si>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</si>
  <si>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</si>
  <si>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</si>
  <si>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</si>
  <si>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</si>
  <si>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</si>
  <si>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</si>
  <si>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</si>
  <si>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</si>
  <si>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</si>
  <si>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</si>
  <si>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</si>
  <si>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</si>
  <si>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</si>
  <si>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</si>
  <si>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</si>
  <si>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</si>
  <si>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</si>
  <si>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</si>
  <si>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</si>
  <si>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</si>
  <si>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</si>
  <si>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</si>
  <si>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</si>
  <si>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</si>
  <si>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</si>
  <si>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</si>
  <si>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</si>
  <si>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</si>
  <si>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</si>
  <si>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</si>
  <si>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</si>
  <si>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</si>
  <si>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</si>
  <si>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</si>
  <si>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</si>
  <si>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</si>
  <si>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</si>
  <si>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</si>
  <si>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</si>
  <si>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</si>
  <si>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</si>
  <si>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</si>
  <si>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</si>
  <si>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</si>
  <si>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</si>
  <si>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</si>
  <si>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</si>
  <si>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</si>
  <si>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</si>
  <si>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</si>
  <si>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</si>
  <si>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</si>
  <si>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</si>
  <si>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</si>
  <si>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</si>
  <si>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</si>
  <si>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</si>
  <si>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</si>
  <si>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</si>
  <si>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</si>
  <si>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</si>
  <si>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</si>
  <si>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</si>
  <si>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</si>
  <si>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</si>
  <si>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</si>
  <si>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</si>
  <si>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</si>
  <si>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</si>
  <si>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</si>
  <si>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</si>
  <si>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</si>
  <si>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</si>
  <si>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</si>
  <si>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</si>
  <si>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</si>
  <si>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</si>
  <si>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</si>
  <si>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</si>
  <si>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</si>
  <si>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</si>
  <si>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</si>
  <si>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</si>
  <si>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</si>
  <si>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</si>
  <si>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</si>
  <si>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</si>
  <si>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</si>
  <si>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</si>
  <si>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</si>
  <si>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</si>
  <si>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</si>
  <si>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</si>
  <si>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</si>
  <si>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</si>
  <si>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</si>
  <si>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</si>
  <si>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</si>
  <si>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</si>
  <si>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</si>
  <si>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</si>
  <si>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</si>
  <si>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</si>
  <si>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</si>
  <si>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</si>
  <si>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</si>
  <si>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</si>
  <si>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</si>
  <si>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</si>
  <si>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</si>
  <si>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</si>
  <si>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</si>
  <si>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</si>
  <si>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</si>
  <si>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</si>
  <si>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</si>
  <si>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</si>
  <si>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</si>
  <si>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</si>
  <si>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</si>
  <si>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</si>
  <si>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</si>
  <si>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</si>
  <si>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</si>
  <si>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</si>
  <si>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</si>
  <si>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</si>
  <si>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</si>
  <si>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</si>
  <si>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</si>
  <si>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</si>
  <si>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</si>
  <si>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</si>
  <si>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</si>
  <si>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</si>
  <si>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</si>
  <si>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</si>
  <si>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</si>
  <si>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</si>
  <si>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</si>
  <si>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</si>
  <si>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</si>
  <si>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</si>
  <si>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Quimicos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</si>
  <si>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</si>
  <si>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</si>
  <si>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</si>
  <si>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</si>
  <si>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</si>
  <si>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</si>
  <si>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</si>
  <si>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</si>
  <si>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>compesancion servicio de seguridad</t>
  </si>
  <si>
    <t xml:space="preserve">ESTADO DE RESULTADO </t>
  </si>
  <si>
    <t xml:space="preserve">Judith Valera Beltran </t>
  </si>
  <si>
    <t>Johanny Hernandez Morales</t>
  </si>
  <si>
    <t>Encargada Administrativa y Financiera</t>
  </si>
  <si>
    <t>Mobiliario y equipo</t>
  </si>
  <si>
    <t>BIENES MUEBLE, INMUEBLES E INTANGIBLES</t>
  </si>
  <si>
    <t xml:space="preserve">    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</si>
  <si>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</si>
  <si>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</si>
  <si>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</si>
  <si>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</si>
  <si>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</si>
  <si>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</si>
  <si>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Incestivo por rendimiento individual 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</si>
  <si>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</si>
  <si>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</si>
  <si>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</si>
  <si>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</si>
  <si>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</si>
  <si>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</si>
  <si>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servicios de organización de eventos 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</si>
  <si>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</si>
  <si>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</si>
  <si>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</si>
  <si>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</si>
  <si>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</si>
  <si>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</si>
  <si>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</si>
  <si>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</si>
  <si>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</si>
  <si>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AL 28  DE  FEBRERO   2025</t>
  </si>
  <si>
    <t>Andrés Hernández</t>
  </si>
  <si>
    <t>Encagardo 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</si>
</sst>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dd/mm/yy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(&quot;RD$&quot;* #.##0.00_);_(&quot;RD$&quot;* \(#.##0.00\);_(&quot;RD$&quot;* &quot;-&quot;??_);_(@_)"/>
    <numFmt numFmtId="169" formatCode="_-* #.##0.00\ _€_-;\-* #.##0.00\ _€_-;_-* &quot;-&quot;??\ _€_-;_-@_-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  <font>
      <b/>
      <sz val="14"/>
      <name val="Geneva"/>
    </font>
    <font>
      <b/>
      <u val="singleAccounting"/>
      <sz val="14"/>
      <name val="Arial"/>
      <family val="2"/>
    </font>
    <font>
      <sz val="12.5"/>
      <name val="Arial"/>
      <family val="2"/>
    </font>
    <font>
      <b/>
      <sz val="12.5"/>
      <name val="Arial"/>
      <family val="2"/>
    </font>
    <font>
      <b/>
      <sz val="12.5"/>
      <color theme="1"/>
      <name val="Arial"/>
      <family val="2"/>
    </font>
    <font>
      <u/>
      <sz val="12.5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7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99">
    <xf numFmtId="0" fontId="0" fillId="0" borderId="0" xfId="0"/>
    <xf numFmtId="0" fontId="0" fillId="0" borderId="5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6" xfId="6" applyNumberFormat="1" applyFont="1" applyFill="1" applyBorder="1" applyAlignment="1">
      <alignment horizontal="center" vertical="center"/>
    </xf>
    <xf numFmtId="49" fontId="16" fillId="7" borderId="7" xfId="6" applyNumberFormat="1" applyFont="1" applyFill="1" applyBorder="1" applyAlignment="1">
      <alignment horizontal="center" vertical="center"/>
    </xf>
    <xf numFmtId="49" fontId="16" fillId="4" borderId="7" xfId="6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 vertical="center"/>
    </xf>
    <xf numFmtId="49" fontId="16" fillId="7" borderId="7" xfId="6" applyNumberFormat="1" applyFont="1" applyFill="1" applyBorder="1" applyAlignment="1">
      <alignment horizontal="left" vertical="center"/>
    </xf>
    <xf numFmtId="49" fontId="16" fillId="8" borderId="7" xfId="6" applyNumberFormat="1" applyFont="1" applyFill="1" applyBorder="1" applyAlignment="1">
      <alignment horizontal="center" vertical="center" wrapText="1"/>
    </xf>
    <xf numFmtId="49" fontId="13" fillId="8" borderId="7" xfId="6" applyNumberFormat="1" applyFont="1" applyFill="1" applyBorder="1" applyAlignment="1">
      <alignment horizontal="center" wrapText="1"/>
    </xf>
    <xf numFmtId="49" fontId="16" fillId="2" borderId="7" xfId="6" applyNumberFormat="1" applyFont="1" applyFill="1" applyBorder="1" applyAlignment="1">
      <alignment horizontal="center" vertical="center"/>
    </xf>
    <xf numFmtId="49" fontId="16" fillId="4" borderId="7" xfId="6" applyNumberFormat="1" applyFont="1" applyFill="1" applyBorder="1" applyAlignment="1">
      <alignment horizontal="center" vertical="center"/>
    </xf>
    <xf numFmtId="43" fontId="19" fillId="7" borderId="7" xfId="2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33" fillId="4" borderId="7" xfId="5" applyFont="1" applyFill="1" applyBorder="1"/>
    <xf numFmtId="0" fontId="29" fillId="3" borderId="7" xfId="5" applyFont="1" applyFill="1" applyBorder="1" applyAlignment="1">
      <alignment horizontal="center" wrapText="1"/>
    </xf>
    <xf numFmtId="49" fontId="13" fillId="7" borderId="7" xfId="6" applyNumberFormat="1" applyFont="1" applyFill="1" applyBorder="1" applyAlignment="1">
      <alignment horizontal="center"/>
    </xf>
    <xf numFmtId="0" fontId="34" fillId="9" borderId="7" xfId="0" applyFont="1" applyFill="1" applyBorder="1"/>
    <xf numFmtId="43" fontId="34" fillId="9" borderId="7" xfId="2" applyFont="1" applyFill="1" applyBorder="1" applyAlignment="1">
      <alignment wrapText="1"/>
    </xf>
    <xf numFmtId="43" fontId="34" fillId="5" borderId="7" xfId="2" applyFont="1" applyFill="1" applyBorder="1" applyAlignment="1">
      <alignment wrapText="1"/>
    </xf>
    <xf numFmtId="43" fontId="28" fillId="9" borderId="7" xfId="2" applyFont="1" applyFill="1" applyBorder="1" applyAlignment="1">
      <alignment wrapText="1"/>
    </xf>
    <xf numFmtId="49" fontId="9" fillId="0" borderId="4" xfId="0" applyNumberFormat="1" applyFont="1" applyBorder="1"/>
    <xf numFmtId="49" fontId="9" fillId="0" borderId="5" xfId="0" applyNumberFormat="1" applyFont="1" applyBorder="1"/>
    <xf numFmtId="0" fontId="9" fillId="0" borderId="5" xfId="0" applyFont="1" applyBorder="1"/>
    <xf numFmtId="0" fontId="31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center"/>
    </xf>
    <xf numFmtId="0" fontId="35" fillId="0" borderId="5" xfId="0" applyFont="1" applyBorder="1"/>
    <xf numFmtId="1" fontId="9" fillId="0" borderId="5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5" xfId="6" applyNumberFormat="1" applyBorder="1"/>
    <xf numFmtId="49" fontId="20" fillId="0" borderId="5" xfId="0" applyNumberFormat="1" applyFont="1" applyBorder="1"/>
    <xf numFmtId="0" fontId="21" fillId="10" borderId="5" xfId="0" applyFont="1" applyFill="1" applyBorder="1" applyAlignment="1">
      <alignment horizontal="center"/>
    </xf>
    <xf numFmtId="43" fontId="36" fillId="0" borderId="5" xfId="2" applyFont="1" applyFill="1" applyBorder="1"/>
    <xf numFmtId="0" fontId="7" fillId="11" borderId="5" xfId="0" applyFont="1" applyFill="1" applyBorder="1"/>
    <xf numFmtId="43" fontId="4" fillId="0" borderId="5" xfId="3" applyFont="1" applyBorder="1"/>
    <xf numFmtId="0" fontId="34" fillId="9" borderId="5" xfId="0" applyFont="1" applyFill="1" applyBorder="1"/>
    <xf numFmtId="43" fontId="34" fillId="9" borderId="5" xfId="2" applyFont="1" applyFill="1" applyBorder="1"/>
    <xf numFmtId="0" fontId="32" fillId="0" borderId="5" xfId="0" applyFont="1" applyBorder="1" applyAlignment="1">
      <alignment wrapText="1"/>
    </xf>
    <xf numFmtId="0" fontId="30" fillId="0" borderId="5" xfId="0" applyFont="1" applyBorder="1" applyAlignment="1">
      <alignment vertical="center" wrapText="1"/>
    </xf>
    <xf numFmtId="49" fontId="21" fillId="0" borderId="5" xfId="0" applyNumberFormat="1" applyFont="1" applyBorder="1" applyAlignment="1">
      <alignment horizontal="center"/>
    </xf>
    <xf numFmtId="0" fontId="7" fillId="12" borderId="5" xfId="0" applyFont="1" applyFill="1" applyBorder="1"/>
    <xf numFmtId="0" fontId="7" fillId="13" borderId="5" xfId="0" applyFont="1" applyFill="1" applyBorder="1"/>
    <xf numFmtId="49" fontId="9" fillId="0" borderId="5" xfId="6" applyNumberFormat="1" applyFont="1" applyBorder="1"/>
    <xf numFmtId="0" fontId="0" fillId="0" borderId="5" xfId="0" applyBorder="1" applyAlignment="1">
      <alignment wrapText="1"/>
    </xf>
    <xf numFmtId="43" fontId="4" fillId="0" borderId="5" xfId="2" applyFont="1" applyBorder="1"/>
    <xf numFmtId="0" fontId="36" fillId="0" borderId="5" xfId="0" applyFont="1" applyBorder="1"/>
    <xf numFmtId="0" fontId="7" fillId="14" borderId="5" xfId="0" applyFont="1" applyFill="1" applyBorder="1"/>
    <xf numFmtId="49" fontId="9" fillId="0" borderId="4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" fontId="9" fillId="0" borderId="5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5" xfId="6" applyNumberFormat="1" applyFont="1" applyBorder="1" applyAlignment="1">
      <alignment vertical="center"/>
    </xf>
    <xf numFmtId="49" fontId="22" fillId="0" borderId="5" xfId="0" applyNumberFormat="1" applyFont="1" applyBorder="1" applyAlignment="1">
      <alignment vertical="center"/>
    </xf>
    <xf numFmtId="49" fontId="22" fillId="0" borderId="5" xfId="0" applyNumberFormat="1" applyFont="1" applyBorder="1" applyAlignment="1">
      <alignment vertical="center" wrapText="1"/>
    </xf>
    <xf numFmtId="0" fontId="23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36" fillId="0" borderId="5" xfId="0" applyFont="1" applyBorder="1" applyAlignment="1">
      <alignment vertical="center"/>
    </xf>
    <xf numFmtId="0" fontId="7" fillId="15" borderId="5" xfId="0" applyFont="1" applyFill="1" applyBorder="1" applyAlignment="1">
      <alignment vertical="center"/>
    </xf>
    <xf numFmtId="43" fontId="4" fillId="0" borderId="5" xfId="3" applyFont="1" applyBorder="1" applyAlignment="1">
      <alignment vertical="center"/>
    </xf>
    <xf numFmtId="43" fontId="34" fillId="9" borderId="5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5" xfId="1" applyNumberFormat="1" applyFont="1" applyFill="1" applyBorder="1" applyAlignment="1" applyProtection="1"/>
    <xf numFmtId="0" fontId="7" fillId="16" borderId="5" xfId="0" applyFont="1" applyFill="1" applyBorder="1"/>
    <xf numFmtId="1" fontId="14" fillId="0" borderId="5" xfId="6" applyNumberFormat="1" applyFont="1" applyBorder="1" applyAlignment="1">
      <alignment horizontal="left"/>
    </xf>
    <xf numFmtId="0" fontId="7" fillId="17" borderId="5" xfId="6" applyFont="1" applyFill="1" applyBorder="1"/>
    <xf numFmtId="0" fontId="31" fillId="0" borderId="5" xfId="0" applyFont="1" applyBorder="1" applyAlignment="1">
      <alignment vertical="center"/>
    </xf>
    <xf numFmtId="0" fontId="7" fillId="15" borderId="5" xfId="0" applyFont="1" applyFill="1" applyBorder="1"/>
    <xf numFmtId="0" fontId="9" fillId="0" borderId="5" xfId="0" applyFont="1" applyBorder="1" applyAlignment="1">
      <alignment horizontal="left" vertical="center"/>
    </xf>
    <xf numFmtId="49" fontId="37" fillId="0" borderId="5" xfId="1" applyNumberFormat="1" applyFont="1" applyFill="1" applyBorder="1" applyAlignment="1" applyProtection="1">
      <alignment vertical="center"/>
    </xf>
    <xf numFmtId="49" fontId="23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0" fillId="0" borderId="3" xfId="0" applyBorder="1"/>
    <xf numFmtId="0" fontId="7" fillId="4" borderId="5" xfId="6" applyFont="1" applyFill="1" applyBorder="1"/>
    <xf numFmtId="0" fontId="38" fillId="0" borderId="5" xfId="0" applyFont="1" applyBorder="1" applyAlignment="1">
      <alignment vertical="center"/>
    </xf>
    <xf numFmtId="0" fontId="34" fillId="4" borderId="5" xfId="0" applyFont="1" applyFill="1" applyBorder="1"/>
    <xf numFmtId="43" fontId="34" fillId="4" borderId="5" xfId="2" applyFont="1" applyFill="1" applyBorder="1"/>
    <xf numFmtId="0" fontId="39" fillId="0" borderId="5" xfId="0" applyFont="1" applyBorder="1"/>
    <xf numFmtId="0" fontId="34" fillId="5" borderId="5" xfId="0" applyFont="1" applyFill="1" applyBorder="1"/>
    <xf numFmtId="0" fontId="37" fillId="0" borderId="5" xfId="0" applyFont="1" applyBorder="1" applyAlignment="1">
      <alignment vertical="center" wrapText="1"/>
    </xf>
    <xf numFmtId="1" fontId="11" fillId="2" borderId="5" xfId="6" applyNumberFormat="1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center"/>
    </xf>
    <xf numFmtId="0" fontId="35" fillId="0" borderId="5" xfId="0" applyFont="1" applyBorder="1" applyAlignment="1">
      <alignment horizontal="left" vertical="center"/>
    </xf>
    <xf numFmtId="0" fontId="40" fillId="18" borderId="5" xfId="0" applyFont="1" applyFill="1" applyBorder="1"/>
    <xf numFmtId="49" fontId="5" fillId="0" borderId="5" xfId="0" applyNumberFormat="1" applyFont="1" applyBorder="1"/>
    <xf numFmtId="43" fontId="34" fillId="0" borderId="5" xfId="3" applyFont="1" applyFill="1" applyBorder="1"/>
    <xf numFmtId="0" fontId="34" fillId="0" borderId="0" xfId="0" applyFont="1"/>
    <xf numFmtId="1" fontId="9" fillId="0" borderId="5" xfId="0" applyNumberFormat="1" applyFont="1" applyBorder="1" applyAlignment="1">
      <alignment horizontal="left"/>
    </xf>
    <xf numFmtId="0" fontId="35" fillId="0" borderId="5" xfId="0" applyFont="1" applyBorder="1" applyAlignment="1">
      <alignment horizontal="left"/>
    </xf>
    <xf numFmtId="43" fontId="34" fillId="5" borderId="5" xfId="2" applyFont="1" applyFill="1" applyBorder="1"/>
    <xf numFmtId="0" fontId="7" fillId="19" borderId="5" xfId="0" applyFont="1" applyFill="1" applyBorder="1"/>
    <xf numFmtId="43" fontId="34" fillId="0" borderId="5" xfId="3" applyFont="1" applyBorder="1"/>
    <xf numFmtId="0" fontId="41" fillId="0" borderId="5" xfId="0" applyFont="1" applyBorder="1" applyAlignment="1">
      <alignment vertical="center" wrapText="1"/>
    </xf>
    <xf numFmtId="49" fontId="22" fillId="0" borderId="5" xfId="0" applyNumberFormat="1" applyFont="1" applyBorder="1"/>
    <xf numFmtId="0" fontId="7" fillId="20" borderId="5" xfId="0" applyFont="1" applyFill="1" applyBorder="1"/>
    <xf numFmtId="0" fontId="9" fillId="0" borderId="5" xfId="0" applyFont="1" applyBorder="1" applyAlignment="1">
      <alignment wrapText="1"/>
    </xf>
    <xf numFmtId="0" fontId="21" fillId="0" borderId="5" xfId="0" applyFont="1" applyBorder="1" applyAlignment="1">
      <alignment horizontal="center"/>
    </xf>
    <xf numFmtId="0" fontId="7" fillId="0" borderId="5" xfId="6" applyFont="1" applyBorder="1"/>
    <xf numFmtId="43" fontId="4" fillId="0" borderId="5" xfId="3" applyFont="1" applyFill="1" applyBorder="1"/>
    <xf numFmtId="0" fontId="34" fillId="0" borderId="5" xfId="0" applyFont="1" applyBorder="1"/>
    <xf numFmtId="43" fontId="34" fillId="0" borderId="5" xfId="2" applyFont="1" applyFill="1" applyBorder="1"/>
    <xf numFmtId="0" fontId="7" fillId="17" borderId="5" xfId="0" applyFont="1" applyFill="1" applyBorder="1"/>
    <xf numFmtId="1" fontId="35" fillId="0" borderId="5" xfId="1" applyNumberFormat="1" applyFont="1" applyFill="1" applyBorder="1" applyAlignment="1" applyProtection="1">
      <alignment horizontal="left"/>
    </xf>
    <xf numFmtId="1" fontId="11" fillId="21" borderId="5" xfId="6" applyNumberFormat="1" applyFont="1" applyFill="1" applyBorder="1" applyAlignment="1">
      <alignment horizontal="left"/>
    </xf>
    <xf numFmtId="0" fontId="31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49" fontId="9" fillId="0" borderId="5" xfId="6" applyNumberFormat="1" applyFont="1" applyBorder="1" applyAlignment="1">
      <alignment horizontal="left" vertical="center"/>
    </xf>
    <xf numFmtId="49" fontId="22" fillId="0" borderId="5" xfId="0" applyNumberFormat="1" applyFont="1" applyBorder="1" applyAlignment="1">
      <alignment horizontal="left" vertical="center"/>
    </xf>
    <xf numFmtId="0" fontId="41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31" fillId="14" borderId="5" xfId="0" applyFont="1" applyFill="1" applyBorder="1" applyAlignment="1">
      <alignment vertical="center" wrapText="1"/>
    </xf>
    <xf numFmtId="0" fontId="9" fillId="0" borderId="5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3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43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43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43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8" fillId="22" borderId="0" xfId="0" applyFont="1" applyFill="1"/>
    <xf numFmtId="0" fontId="7" fillId="22" borderId="0" xfId="0" applyFont="1" applyFill="1" applyAlignment="1">
      <alignment horizontal="center"/>
    </xf>
    <xf numFmtId="43" fontId="0" fillId="22" borderId="0" xfId="2" applyFont="1" applyFill="1"/>
    <xf numFmtId="43" fontId="6" fillId="22" borderId="0" xfId="2" applyFont="1" applyFill="1"/>
    <xf numFmtId="0" fontId="0" fillId="22" borderId="0" xfId="0" applyFill="1" applyAlignment="1">
      <alignment horizontal="center"/>
    </xf>
    <xf numFmtId="43" fontId="0" fillId="0" borderId="0" xfId="2" applyFont="1" applyBorder="1"/>
    <xf numFmtId="0" fontId="45" fillId="0" borderId="0" xfId="0" applyFont="1"/>
    <xf numFmtId="0" fontId="44" fillId="0" borderId="0" xfId="0" applyFont="1"/>
    <xf numFmtId="43" fontId="6" fillId="22" borderId="0" xfId="2" applyFont="1" applyFill="1" applyBorder="1"/>
    <xf numFmtId="43" fontId="0" fillId="22" borderId="0" xfId="2" applyFont="1" applyFill="1" applyBorder="1"/>
    <xf numFmtId="0" fontId="46" fillId="0" borderId="0" xfId="0" applyFont="1"/>
    <xf numFmtId="0" fontId="43" fillId="6" borderId="0" xfId="0" applyFont="1" applyFill="1" applyAlignment="1">
      <alignment vertical="center"/>
    </xf>
    <xf numFmtId="0" fontId="47" fillId="22" borderId="0" xfId="0" applyFont="1" applyFill="1"/>
    <xf numFmtId="43" fontId="47" fillId="22" borderId="0" xfId="2" applyFont="1" applyFill="1"/>
    <xf numFmtId="0" fontId="48" fillId="22" borderId="0" xfId="0" applyFont="1" applyFill="1"/>
    <xf numFmtId="0" fontId="47" fillId="0" borderId="0" xfId="0" applyFont="1"/>
    <xf numFmtId="4" fontId="47" fillId="0" borderId="0" xfId="0" applyNumberFormat="1" applyFont="1"/>
    <xf numFmtId="0" fontId="50" fillId="22" borderId="0" xfId="0" applyFont="1" applyFill="1"/>
    <xf numFmtId="43" fontId="50" fillId="22" borderId="0" xfId="2" applyFont="1" applyFill="1"/>
    <xf numFmtId="0" fontId="50" fillId="22" borderId="0" xfId="0" applyFont="1" applyFill="1" applyAlignment="1">
      <alignment horizontal="center"/>
    </xf>
    <xf numFmtId="43" fontId="50" fillId="22" borderId="0" xfId="2" applyFont="1" applyFill="1" applyAlignment="1">
      <alignment horizontal="center"/>
    </xf>
    <xf numFmtId="0" fontId="49" fillId="22" borderId="0" xfId="0" applyFont="1" applyFill="1" applyAlignment="1">
      <alignment horizontal="left"/>
    </xf>
    <xf numFmtId="43" fontId="51" fillId="0" borderId="0" xfId="2" applyFont="1"/>
    <xf numFmtId="43" fontId="52" fillId="22" borderId="0" xfId="2" applyFont="1" applyFill="1"/>
    <xf numFmtId="43" fontId="53" fillId="22" borderId="0" xfId="2" applyFont="1" applyFill="1"/>
    <xf numFmtId="43" fontId="52" fillId="22" borderId="1" xfId="2" applyFont="1" applyFill="1" applyBorder="1"/>
    <xf numFmtId="43" fontId="49" fillId="22" borderId="2" xfId="2" applyFont="1" applyFill="1" applyBorder="1"/>
    <xf numFmtId="166" fontId="50" fillId="22" borderId="0" xfId="0" applyNumberFormat="1" applyFont="1" applyFill="1"/>
    <xf numFmtId="0" fontId="49" fillId="22" borderId="0" xfId="0" applyFont="1" applyFill="1"/>
    <xf numFmtId="43" fontId="49" fillId="22" borderId="8" xfId="2" applyFont="1" applyFill="1" applyBorder="1"/>
    <xf numFmtId="43" fontId="44" fillId="0" borderId="0" xfId="0" applyNumberFormat="1" applyFont="1"/>
    <xf numFmtId="43" fontId="0" fillId="0" borderId="0" xfId="0" applyNumberFormat="1"/>
    <xf numFmtId="169" fontId="45" fillId="0" borderId="0" xfId="0" applyNumberFormat="1" applyFont="1"/>
    <xf numFmtId="43" fontId="46" fillId="0" borderId="0" xfId="2" applyFont="1"/>
    <xf numFmtId="169" fontId="44" fillId="0" borderId="0" xfId="0" applyNumberFormat="1" applyFont="1"/>
    <xf numFmtId="43" fontId="0" fillId="0" borderId="0" xfId="2" applyFont="1"/>
    <xf numFmtId="169" fontId="46" fillId="0" borderId="0" xfId="0" applyNumberFormat="1" applyFont="1"/>
    <xf numFmtId="43" fontId="44" fillId="0" borderId="0" xfId="2" applyFont="1"/>
    <xf numFmtId="169" fontId="0" fillId="0" borderId="0" xfId="0" applyNumberFormat="1"/>
    <xf numFmtId="43" fontId="45" fillId="0" borderId="0" xfId="0" applyNumberFormat="1" applyFont="1"/>
    <xf numFmtId="43" fontId="45" fillId="0" borderId="0" xfId="2" applyFont="1"/>
    <xf numFmtId="0" fontId="50" fillId="22" borderId="0" xfId="0" applyFont="1" applyFill="1" applyAlignment="1">
      <alignment wrapText="1"/>
    </xf>
    <xf numFmtId="43" fontId="54" fillId="22" borderId="2" xfId="2" applyFont="1" applyFill="1" applyBorder="1"/>
    <xf numFmtId="0" fontId="55" fillId="0" borderId="0" xfId="0" applyFont="1"/>
    <xf numFmtId="4" fontId="55" fillId="0" borderId="0" xfId="0" applyNumberFormat="1" applyFont="1"/>
    <xf numFmtId="0" fontId="57" fillId="0" borderId="0" xfId="0" applyFont="1" applyAlignment="1">
      <alignment horizontal="center"/>
    </xf>
    <xf numFmtId="0" fontId="58" fillId="0" borderId="0" xfId="0" applyFont="1"/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56" fillId="0" borderId="0" xfId="0" applyFont="1" applyAlignment="1">
      <alignment horizontal="center"/>
    </xf>
    <xf numFmtId="0" fontId="49" fillId="22" borderId="0" xfId="0" applyFont="1" applyFill="1" applyAlignment="1">
      <alignment horizontal="center"/>
    </xf>
    <xf numFmtId="165" fontId="49" fillId="22" borderId="0" xfId="0" applyNumberFormat="1" applyFont="1" applyFill="1" applyAlignment="1">
      <alignment horizontal="center"/>
    </xf>
    <xf numFmtId="0" fontId="57" fillId="0" borderId="0" xfId="0" applyFont="1" applyAlignment="1">
      <alignment horizontal="center"/>
    </xf>
  </cellXfs>
  <cellStyles count="19">
    <cellStyle name="Hipervínculo 2 3" xfId="1" xr:uid="{00000000-0005-0000-0000-000004000000}"/>
    <cellStyle name="Millares" xfId="2" builtinId="3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934622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 editAs="oneCell">
    <xdr:from>
      <xdr:col>1</xdr:col>
      <xdr:colOff>333375</xdr:colOff>
      <xdr:row>80</xdr:row>
      <xdr:rowOff>99310</xdr:rowOff>
    </xdr:from>
    <xdr:to>
      <xdr:col>2</xdr:col>
      <xdr:colOff>2896591</xdr:colOff>
      <xdr:row>94</xdr:row>
      <xdr:rowOff>133713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5F2C57-BBEB-7B4C-EACE-11279A95DB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563"/>
        <a:stretch/>
      </xdr:blipFill>
      <xdr:spPr>
        <a:xfrm>
          <a:off x="781050" y="17730085"/>
          <a:ext cx="7382866" cy="2834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baseColWidth="10"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91" t="s">
        <v>68</v>
      </c>
      <c r="B3" s="191"/>
      <c r="C3" s="191"/>
      <c r="D3" s="191"/>
      <c r="E3" s="191"/>
      <c r="F3" s="191"/>
      <c r="G3" s="192"/>
      <c r="H3" s="191"/>
      <c r="I3" s="191"/>
      <c r="J3" s="191"/>
      <c r="K3" s="192"/>
      <c r="L3" s="191"/>
      <c r="M3" s="191"/>
      <c r="N3" s="191"/>
      <c r="O3" s="191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91" t="s">
        <v>69</v>
      </c>
      <c r="B4" s="191"/>
      <c r="C4" s="191"/>
      <c r="D4" s="191"/>
      <c r="E4" s="191"/>
      <c r="F4" s="191"/>
      <c r="G4" s="192"/>
      <c r="H4" s="191"/>
      <c r="I4" s="191"/>
      <c r="J4" s="191"/>
      <c r="K4" s="192"/>
      <c r="L4" s="191"/>
      <c r="M4" s="191"/>
      <c r="N4" s="191"/>
      <c r="O4" s="191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91" t="s">
        <v>81</v>
      </c>
      <c r="B5" s="191"/>
      <c r="C5" s="191"/>
      <c r="D5" s="191"/>
      <c r="E5" s="191"/>
      <c r="F5" s="191"/>
      <c r="G5" s="192"/>
      <c r="H5" s="191"/>
      <c r="I5" s="191"/>
      <c r="J5" s="191"/>
      <c r="K5" s="192"/>
      <c r="L5" s="191"/>
      <c r="M5" s="191"/>
      <c r="N5" s="191"/>
      <c r="O5" s="191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93" t="s">
        <v>82</v>
      </c>
      <c r="B6" s="193"/>
      <c r="C6" s="193"/>
      <c r="D6" s="193"/>
      <c r="E6" s="193"/>
      <c r="F6" s="193"/>
      <c r="G6" s="194"/>
      <c r="H6" s="193"/>
      <c r="I6" s="193"/>
      <c r="J6" s="193"/>
      <c r="K6" s="194"/>
      <c r="L6" s="193"/>
      <c r="M6" s="193"/>
      <c r="N6" s="193"/>
      <c r="O6" s="193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93" t="s">
        <v>83</v>
      </c>
      <c r="B7" s="193"/>
      <c r="C7" s="193"/>
      <c r="D7" s="193"/>
      <c r="E7" s="193"/>
      <c r="F7" s="193"/>
      <c r="G7" s="194"/>
      <c r="H7" s="193"/>
      <c r="I7" s="193"/>
      <c r="J7" s="193"/>
      <c r="K7" s="194"/>
      <c r="L7" s="193"/>
      <c r="M7" s="193"/>
      <c r="N7" s="193"/>
      <c r="O7" s="193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1:AO117"/>
  <sheetViews>
    <sheetView tabSelected="1" topLeftCell="A75" zoomScaleNormal="100" workbookViewId="0">
      <selection activeCell="F101" sqref="F101"/>
    </sheetView>
  </sheetViews>
  <sheetFormatPr baseColWidth="10" defaultColWidth="11.42578125" defaultRowHeight="14.25"/>
  <cols>
    <col min="1" max="1" width="6.7109375" style="148" customWidth="1"/>
    <col min="2" max="2" width="72.28515625" style="156" customWidth="1"/>
    <col min="3" max="3" width="46.7109375" style="157" customWidth="1"/>
    <col min="4" max="5" width="20.28515625" style="144" customWidth="1"/>
    <col min="6" max="6" width="20.5703125" style="144" customWidth="1"/>
    <col min="7" max="7" width="11.42578125" style="142"/>
    <col min="8" max="8" width="17" style="142" customWidth="1"/>
    <col min="9" max="194" width="11.42578125" style="142"/>
    <col min="195" max="195" width="27.28515625" style="142" bestFit="1" customWidth="1"/>
    <col min="196" max="196" width="49.28515625" style="142" customWidth="1"/>
    <col min="197" max="197" width="16.42578125" style="142" customWidth="1"/>
    <col min="198" max="198" width="4.7109375" style="142" customWidth="1"/>
    <col min="199" max="199" width="16.42578125" style="142" customWidth="1"/>
    <col min="200" max="215" width="0" style="142" hidden="1" customWidth="1"/>
    <col min="216" max="216" width="15.42578125" style="142" bestFit="1" customWidth="1"/>
    <col min="217" max="217" width="14.42578125" style="142" bestFit="1" customWidth="1"/>
    <col min="218" max="450" width="11.42578125" style="142"/>
    <col min="451" max="451" width="27.28515625" style="142" bestFit="1" customWidth="1"/>
    <col min="452" max="452" width="49.28515625" style="142" customWidth="1"/>
    <col min="453" max="453" width="16.42578125" style="142" customWidth="1"/>
    <col min="454" max="454" width="4.7109375" style="142" customWidth="1"/>
    <col min="455" max="455" width="16.42578125" style="142" customWidth="1"/>
    <col min="456" max="471" width="0" style="142" hidden="1" customWidth="1"/>
    <col min="472" max="472" width="15.42578125" style="142" bestFit="1" customWidth="1"/>
    <col min="473" max="473" width="14.42578125" style="142" bestFit="1" customWidth="1"/>
    <col min="474" max="706" width="11.42578125" style="142"/>
    <col min="707" max="707" width="27.28515625" style="142" bestFit="1" customWidth="1"/>
    <col min="708" max="708" width="49.28515625" style="142" customWidth="1"/>
    <col min="709" max="709" width="16.42578125" style="142" customWidth="1"/>
    <col min="710" max="710" width="4.7109375" style="142" customWidth="1"/>
    <col min="711" max="711" width="16.42578125" style="142" customWidth="1"/>
    <col min="712" max="727" width="0" style="142" hidden="1" customWidth="1"/>
    <col min="728" max="728" width="15.42578125" style="142" bestFit="1" customWidth="1"/>
    <col min="729" max="729" width="14.42578125" style="142" bestFit="1" customWidth="1"/>
    <col min="730" max="962" width="11.42578125" style="142"/>
    <col min="963" max="963" width="27.28515625" style="142" bestFit="1" customWidth="1"/>
    <col min="964" max="964" width="49.28515625" style="142" customWidth="1"/>
    <col min="965" max="965" width="16.42578125" style="142" customWidth="1"/>
    <col min="966" max="966" width="4.7109375" style="142" customWidth="1"/>
    <col min="967" max="967" width="16.42578125" style="142" customWidth="1"/>
    <col min="968" max="983" width="0" style="142" hidden="1" customWidth="1"/>
    <col min="984" max="984" width="15.42578125" style="142" bestFit="1" customWidth="1"/>
    <col min="985" max="985" width="14.42578125" style="142" bestFit="1" customWidth="1"/>
    <col min="986" max="1218" width="11.42578125" style="142"/>
    <col min="1219" max="1219" width="27.28515625" style="142" bestFit="1" customWidth="1"/>
    <col min="1220" max="1220" width="49.28515625" style="142" customWidth="1"/>
    <col min="1221" max="1221" width="16.42578125" style="142" customWidth="1"/>
    <col min="1222" max="1222" width="4.7109375" style="142" customWidth="1"/>
    <col min="1223" max="1223" width="16.42578125" style="142" customWidth="1"/>
    <col min="1224" max="1239" width="0" style="142" hidden="1" customWidth="1"/>
    <col min="1240" max="1240" width="15.42578125" style="142" bestFit="1" customWidth="1"/>
    <col min="1241" max="1241" width="14.42578125" style="142" bestFit="1" customWidth="1"/>
    <col min="1242" max="1474" width="11.42578125" style="142"/>
    <col min="1475" max="1475" width="27.28515625" style="142" bestFit="1" customWidth="1"/>
    <col min="1476" max="1476" width="49.28515625" style="142" customWidth="1"/>
    <col min="1477" max="1477" width="16.42578125" style="142" customWidth="1"/>
    <col min="1478" max="1478" width="4.7109375" style="142" customWidth="1"/>
    <col min="1479" max="1479" width="16.42578125" style="142" customWidth="1"/>
    <col min="1480" max="1495" width="0" style="142" hidden="1" customWidth="1"/>
    <col min="1496" max="1496" width="15.42578125" style="142" bestFit="1" customWidth="1"/>
    <col min="1497" max="1497" width="14.42578125" style="142" bestFit="1" customWidth="1"/>
    <col min="1498" max="1730" width="11.42578125" style="142"/>
    <col min="1731" max="1731" width="27.28515625" style="142" bestFit="1" customWidth="1"/>
    <col min="1732" max="1732" width="49.28515625" style="142" customWidth="1"/>
    <col min="1733" max="1733" width="16.42578125" style="142" customWidth="1"/>
    <col min="1734" max="1734" width="4.7109375" style="142" customWidth="1"/>
    <col min="1735" max="1735" width="16.42578125" style="142" customWidth="1"/>
    <col min="1736" max="1751" width="0" style="142" hidden="1" customWidth="1"/>
    <col min="1752" max="1752" width="15.42578125" style="142" bestFit="1" customWidth="1"/>
    <col min="1753" max="1753" width="14.42578125" style="142" bestFit="1" customWidth="1"/>
    <col min="1754" max="1986" width="11.42578125" style="142"/>
    <col min="1987" max="1987" width="27.28515625" style="142" bestFit="1" customWidth="1"/>
    <col min="1988" max="1988" width="49.28515625" style="142" customWidth="1"/>
    <col min="1989" max="1989" width="16.42578125" style="142" customWidth="1"/>
    <col min="1990" max="1990" width="4.7109375" style="142" customWidth="1"/>
    <col min="1991" max="1991" width="16.42578125" style="142" customWidth="1"/>
    <col min="1992" max="2007" width="0" style="142" hidden="1" customWidth="1"/>
    <col min="2008" max="2008" width="15.42578125" style="142" bestFit="1" customWidth="1"/>
    <col min="2009" max="2009" width="14.42578125" style="142" bestFit="1" customWidth="1"/>
    <col min="2010" max="2242" width="11.42578125" style="142"/>
    <col min="2243" max="2243" width="27.28515625" style="142" bestFit="1" customWidth="1"/>
    <col min="2244" max="2244" width="49.28515625" style="142" customWidth="1"/>
    <col min="2245" max="2245" width="16.42578125" style="142" customWidth="1"/>
    <col min="2246" max="2246" width="4.7109375" style="142" customWidth="1"/>
    <col min="2247" max="2247" width="16.42578125" style="142" customWidth="1"/>
    <col min="2248" max="2263" width="0" style="142" hidden="1" customWidth="1"/>
    <col min="2264" max="2264" width="15.42578125" style="142" bestFit="1" customWidth="1"/>
    <col min="2265" max="2265" width="14.42578125" style="142" bestFit="1" customWidth="1"/>
    <col min="2266" max="2498" width="11.42578125" style="142"/>
    <col min="2499" max="2499" width="27.28515625" style="142" bestFit="1" customWidth="1"/>
    <col min="2500" max="2500" width="49.28515625" style="142" customWidth="1"/>
    <col min="2501" max="2501" width="16.42578125" style="142" customWidth="1"/>
    <col min="2502" max="2502" width="4.7109375" style="142" customWidth="1"/>
    <col min="2503" max="2503" width="16.42578125" style="142" customWidth="1"/>
    <col min="2504" max="2519" width="0" style="142" hidden="1" customWidth="1"/>
    <col min="2520" max="2520" width="15.42578125" style="142" bestFit="1" customWidth="1"/>
    <col min="2521" max="2521" width="14.42578125" style="142" bestFit="1" customWidth="1"/>
    <col min="2522" max="2754" width="11.42578125" style="142"/>
    <col min="2755" max="2755" width="27.28515625" style="142" bestFit="1" customWidth="1"/>
    <col min="2756" max="2756" width="49.28515625" style="142" customWidth="1"/>
    <col min="2757" max="2757" width="16.42578125" style="142" customWidth="1"/>
    <col min="2758" max="2758" width="4.7109375" style="142" customWidth="1"/>
    <col min="2759" max="2759" width="16.42578125" style="142" customWidth="1"/>
    <col min="2760" max="2775" width="0" style="142" hidden="1" customWidth="1"/>
    <col min="2776" max="2776" width="15.42578125" style="142" bestFit="1" customWidth="1"/>
    <col min="2777" max="2777" width="14.42578125" style="142" bestFit="1" customWidth="1"/>
    <col min="2778" max="3010" width="11.42578125" style="142"/>
    <col min="3011" max="3011" width="27.28515625" style="142" bestFit="1" customWidth="1"/>
    <col min="3012" max="3012" width="49.28515625" style="142" customWidth="1"/>
    <col min="3013" max="3013" width="16.42578125" style="142" customWidth="1"/>
    <col min="3014" max="3014" width="4.7109375" style="142" customWidth="1"/>
    <col min="3015" max="3015" width="16.42578125" style="142" customWidth="1"/>
    <col min="3016" max="3031" width="0" style="142" hidden="1" customWidth="1"/>
    <col min="3032" max="3032" width="15.42578125" style="142" bestFit="1" customWidth="1"/>
    <col min="3033" max="3033" width="14.42578125" style="142" bestFit="1" customWidth="1"/>
    <col min="3034" max="3266" width="11.42578125" style="142"/>
    <col min="3267" max="3267" width="27.28515625" style="142" bestFit="1" customWidth="1"/>
    <col min="3268" max="3268" width="49.28515625" style="142" customWidth="1"/>
    <col min="3269" max="3269" width="16.42578125" style="142" customWidth="1"/>
    <col min="3270" max="3270" width="4.7109375" style="142" customWidth="1"/>
    <col min="3271" max="3271" width="16.42578125" style="142" customWidth="1"/>
    <col min="3272" max="3287" width="0" style="142" hidden="1" customWidth="1"/>
    <col min="3288" max="3288" width="15.42578125" style="142" bestFit="1" customWidth="1"/>
    <col min="3289" max="3289" width="14.42578125" style="142" bestFit="1" customWidth="1"/>
    <col min="3290" max="3522" width="11.42578125" style="142"/>
    <col min="3523" max="3523" width="27.28515625" style="142" bestFit="1" customWidth="1"/>
    <col min="3524" max="3524" width="49.28515625" style="142" customWidth="1"/>
    <col min="3525" max="3525" width="16.42578125" style="142" customWidth="1"/>
    <col min="3526" max="3526" width="4.7109375" style="142" customWidth="1"/>
    <col min="3527" max="3527" width="16.42578125" style="142" customWidth="1"/>
    <col min="3528" max="3543" width="0" style="142" hidden="1" customWidth="1"/>
    <col min="3544" max="3544" width="15.42578125" style="142" bestFit="1" customWidth="1"/>
    <col min="3545" max="3545" width="14.42578125" style="142" bestFit="1" customWidth="1"/>
    <col min="3546" max="3778" width="11.42578125" style="142"/>
    <col min="3779" max="3779" width="27.28515625" style="142" bestFit="1" customWidth="1"/>
    <col min="3780" max="3780" width="49.28515625" style="142" customWidth="1"/>
    <col min="3781" max="3781" width="16.42578125" style="142" customWidth="1"/>
    <col min="3782" max="3782" width="4.7109375" style="142" customWidth="1"/>
    <col min="3783" max="3783" width="16.42578125" style="142" customWidth="1"/>
    <col min="3784" max="3799" width="0" style="142" hidden="1" customWidth="1"/>
    <col min="3800" max="3800" width="15.42578125" style="142" bestFit="1" customWidth="1"/>
    <col min="3801" max="3801" width="14.42578125" style="142" bestFit="1" customWidth="1"/>
    <col min="3802" max="4034" width="11.42578125" style="142"/>
    <col min="4035" max="4035" width="27.28515625" style="142" bestFit="1" customWidth="1"/>
    <col min="4036" max="4036" width="49.28515625" style="142" customWidth="1"/>
    <col min="4037" max="4037" width="16.42578125" style="142" customWidth="1"/>
    <col min="4038" max="4038" width="4.7109375" style="142" customWidth="1"/>
    <col min="4039" max="4039" width="16.42578125" style="142" customWidth="1"/>
    <col min="4040" max="4055" width="0" style="142" hidden="1" customWidth="1"/>
    <col min="4056" max="4056" width="15.42578125" style="142" bestFit="1" customWidth="1"/>
    <col min="4057" max="4057" width="14.42578125" style="142" bestFit="1" customWidth="1"/>
    <col min="4058" max="4290" width="11.42578125" style="142"/>
    <col min="4291" max="4291" width="27.28515625" style="142" bestFit="1" customWidth="1"/>
    <col min="4292" max="4292" width="49.28515625" style="142" customWidth="1"/>
    <col min="4293" max="4293" width="16.42578125" style="142" customWidth="1"/>
    <col min="4294" max="4294" width="4.7109375" style="142" customWidth="1"/>
    <col min="4295" max="4295" width="16.42578125" style="142" customWidth="1"/>
    <col min="4296" max="4311" width="0" style="142" hidden="1" customWidth="1"/>
    <col min="4312" max="4312" width="15.42578125" style="142" bestFit="1" customWidth="1"/>
    <col min="4313" max="4313" width="14.42578125" style="142" bestFit="1" customWidth="1"/>
    <col min="4314" max="4546" width="11.42578125" style="142"/>
    <col min="4547" max="4547" width="27.28515625" style="142" bestFit="1" customWidth="1"/>
    <col min="4548" max="4548" width="49.28515625" style="142" customWidth="1"/>
    <col min="4549" max="4549" width="16.42578125" style="142" customWidth="1"/>
    <col min="4550" max="4550" width="4.7109375" style="142" customWidth="1"/>
    <col min="4551" max="4551" width="16.42578125" style="142" customWidth="1"/>
    <col min="4552" max="4567" width="0" style="142" hidden="1" customWidth="1"/>
    <col min="4568" max="4568" width="15.42578125" style="142" bestFit="1" customWidth="1"/>
    <col min="4569" max="4569" width="14.42578125" style="142" bestFit="1" customWidth="1"/>
    <col min="4570" max="4802" width="11.42578125" style="142"/>
    <col min="4803" max="4803" width="27.28515625" style="142" bestFit="1" customWidth="1"/>
    <col min="4804" max="4804" width="49.28515625" style="142" customWidth="1"/>
    <col min="4805" max="4805" width="16.42578125" style="142" customWidth="1"/>
    <col min="4806" max="4806" width="4.7109375" style="142" customWidth="1"/>
    <col min="4807" max="4807" width="16.42578125" style="142" customWidth="1"/>
    <col min="4808" max="4823" width="0" style="142" hidden="1" customWidth="1"/>
    <col min="4824" max="4824" width="15.42578125" style="142" bestFit="1" customWidth="1"/>
    <col min="4825" max="4825" width="14.42578125" style="142" bestFit="1" customWidth="1"/>
    <col min="4826" max="5058" width="11.42578125" style="142"/>
    <col min="5059" max="5059" width="27.28515625" style="142" bestFit="1" customWidth="1"/>
    <col min="5060" max="5060" width="49.28515625" style="142" customWidth="1"/>
    <col min="5061" max="5061" width="16.42578125" style="142" customWidth="1"/>
    <col min="5062" max="5062" width="4.7109375" style="142" customWidth="1"/>
    <col min="5063" max="5063" width="16.42578125" style="142" customWidth="1"/>
    <col min="5064" max="5079" width="0" style="142" hidden="1" customWidth="1"/>
    <col min="5080" max="5080" width="15.42578125" style="142" bestFit="1" customWidth="1"/>
    <col min="5081" max="5081" width="14.42578125" style="142" bestFit="1" customWidth="1"/>
    <col min="5082" max="5314" width="11.42578125" style="142"/>
    <col min="5315" max="5315" width="27.28515625" style="142" bestFit="1" customWidth="1"/>
    <col min="5316" max="5316" width="49.28515625" style="142" customWidth="1"/>
    <col min="5317" max="5317" width="16.42578125" style="142" customWidth="1"/>
    <col min="5318" max="5318" width="4.7109375" style="142" customWidth="1"/>
    <col min="5319" max="5319" width="16.42578125" style="142" customWidth="1"/>
    <col min="5320" max="5335" width="0" style="142" hidden="1" customWidth="1"/>
    <col min="5336" max="5336" width="15.42578125" style="142" bestFit="1" customWidth="1"/>
    <col min="5337" max="5337" width="14.42578125" style="142" bestFit="1" customWidth="1"/>
    <col min="5338" max="5570" width="11.42578125" style="142"/>
    <col min="5571" max="5571" width="27.28515625" style="142" bestFit="1" customWidth="1"/>
    <col min="5572" max="5572" width="49.28515625" style="142" customWidth="1"/>
    <col min="5573" max="5573" width="16.42578125" style="142" customWidth="1"/>
    <col min="5574" max="5574" width="4.7109375" style="142" customWidth="1"/>
    <col min="5575" max="5575" width="16.42578125" style="142" customWidth="1"/>
    <col min="5576" max="5591" width="0" style="142" hidden="1" customWidth="1"/>
    <col min="5592" max="5592" width="15.42578125" style="142" bestFit="1" customWidth="1"/>
    <col min="5593" max="5593" width="14.42578125" style="142" bestFit="1" customWidth="1"/>
    <col min="5594" max="5826" width="11.42578125" style="142"/>
    <col min="5827" max="5827" width="27.28515625" style="142" bestFit="1" customWidth="1"/>
    <col min="5828" max="5828" width="49.28515625" style="142" customWidth="1"/>
    <col min="5829" max="5829" width="16.42578125" style="142" customWidth="1"/>
    <col min="5830" max="5830" width="4.7109375" style="142" customWidth="1"/>
    <col min="5831" max="5831" width="16.42578125" style="142" customWidth="1"/>
    <col min="5832" max="5847" width="0" style="142" hidden="1" customWidth="1"/>
    <col min="5848" max="5848" width="15.42578125" style="142" bestFit="1" customWidth="1"/>
    <col min="5849" max="5849" width="14.42578125" style="142" bestFit="1" customWidth="1"/>
    <col min="5850" max="6082" width="11.42578125" style="142"/>
    <col min="6083" max="6083" width="27.28515625" style="142" bestFit="1" customWidth="1"/>
    <col min="6084" max="6084" width="49.28515625" style="142" customWidth="1"/>
    <col min="6085" max="6085" width="16.42578125" style="142" customWidth="1"/>
    <col min="6086" max="6086" width="4.7109375" style="142" customWidth="1"/>
    <col min="6087" max="6087" width="16.42578125" style="142" customWidth="1"/>
    <col min="6088" max="6103" width="0" style="142" hidden="1" customWidth="1"/>
    <col min="6104" max="6104" width="15.42578125" style="142" bestFit="1" customWidth="1"/>
    <col min="6105" max="6105" width="14.42578125" style="142" bestFit="1" customWidth="1"/>
    <col min="6106" max="6338" width="11.42578125" style="142"/>
    <col min="6339" max="6339" width="27.28515625" style="142" bestFit="1" customWidth="1"/>
    <col min="6340" max="6340" width="49.28515625" style="142" customWidth="1"/>
    <col min="6341" max="6341" width="16.42578125" style="142" customWidth="1"/>
    <col min="6342" max="6342" width="4.7109375" style="142" customWidth="1"/>
    <col min="6343" max="6343" width="16.42578125" style="142" customWidth="1"/>
    <col min="6344" max="6359" width="0" style="142" hidden="1" customWidth="1"/>
    <col min="6360" max="6360" width="15.42578125" style="142" bestFit="1" customWidth="1"/>
    <col min="6361" max="6361" width="14.42578125" style="142" bestFit="1" customWidth="1"/>
    <col min="6362" max="6594" width="11.42578125" style="142"/>
    <col min="6595" max="6595" width="27.28515625" style="142" bestFit="1" customWidth="1"/>
    <col min="6596" max="6596" width="49.28515625" style="142" customWidth="1"/>
    <col min="6597" max="6597" width="16.42578125" style="142" customWidth="1"/>
    <col min="6598" max="6598" width="4.7109375" style="142" customWidth="1"/>
    <col min="6599" max="6599" width="16.42578125" style="142" customWidth="1"/>
    <col min="6600" max="6615" width="0" style="142" hidden="1" customWidth="1"/>
    <col min="6616" max="6616" width="15.42578125" style="142" bestFit="1" customWidth="1"/>
    <col min="6617" max="6617" width="14.42578125" style="142" bestFit="1" customWidth="1"/>
    <col min="6618" max="6850" width="11.42578125" style="142"/>
    <col min="6851" max="6851" width="27.28515625" style="142" bestFit="1" customWidth="1"/>
    <col min="6852" max="6852" width="49.28515625" style="142" customWidth="1"/>
    <col min="6853" max="6853" width="16.42578125" style="142" customWidth="1"/>
    <col min="6854" max="6854" width="4.7109375" style="142" customWidth="1"/>
    <col min="6855" max="6855" width="16.42578125" style="142" customWidth="1"/>
    <col min="6856" max="6871" width="0" style="142" hidden="1" customWidth="1"/>
    <col min="6872" max="6872" width="15.42578125" style="142" bestFit="1" customWidth="1"/>
    <col min="6873" max="6873" width="14.42578125" style="142" bestFit="1" customWidth="1"/>
    <col min="6874" max="7106" width="11.42578125" style="142"/>
    <col min="7107" max="7107" width="27.28515625" style="142" bestFit="1" customWidth="1"/>
    <col min="7108" max="7108" width="49.28515625" style="142" customWidth="1"/>
    <col min="7109" max="7109" width="16.42578125" style="142" customWidth="1"/>
    <col min="7110" max="7110" width="4.7109375" style="142" customWidth="1"/>
    <col min="7111" max="7111" width="16.42578125" style="142" customWidth="1"/>
    <col min="7112" max="7127" width="0" style="142" hidden="1" customWidth="1"/>
    <col min="7128" max="7128" width="15.42578125" style="142" bestFit="1" customWidth="1"/>
    <col min="7129" max="7129" width="14.42578125" style="142" bestFit="1" customWidth="1"/>
    <col min="7130" max="7362" width="11.42578125" style="142"/>
    <col min="7363" max="7363" width="27.28515625" style="142" bestFit="1" customWidth="1"/>
    <col min="7364" max="7364" width="49.28515625" style="142" customWidth="1"/>
    <col min="7365" max="7365" width="16.42578125" style="142" customWidth="1"/>
    <col min="7366" max="7366" width="4.7109375" style="142" customWidth="1"/>
    <col min="7367" max="7367" width="16.42578125" style="142" customWidth="1"/>
    <col min="7368" max="7383" width="0" style="142" hidden="1" customWidth="1"/>
    <col min="7384" max="7384" width="15.42578125" style="142" bestFit="1" customWidth="1"/>
    <col min="7385" max="7385" width="14.42578125" style="142" bestFit="1" customWidth="1"/>
    <col min="7386" max="7618" width="11.42578125" style="142"/>
    <col min="7619" max="7619" width="27.28515625" style="142" bestFit="1" customWidth="1"/>
    <col min="7620" max="7620" width="49.28515625" style="142" customWidth="1"/>
    <col min="7621" max="7621" width="16.42578125" style="142" customWidth="1"/>
    <col min="7622" max="7622" width="4.7109375" style="142" customWidth="1"/>
    <col min="7623" max="7623" width="16.42578125" style="142" customWidth="1"/>
    <col min="7624" max="7639" width="0" style="142" hidden="1" customWidth="1"/>
    <col min="7640" max="7640" width="15.42578125" style="142" bestFit="1" customWidth="1"/>
    <col min="7641" max="7641" width="14.42578125" style="142" bestFit="1" customWidth="1"/>
    <col min="7642" max="7874" width="11.42578125" style="142"/>
    <col min="7875" max="7875" width="27.28515625" style="142" bestFit="1" customWidth="1"/>
    <col min="7876" max="7876" width="49.28515625" style="142" customWidth="1"/>
    <col min="7877" max="7877" width="16.42578125" style="142" customWidth="1"/>
    <col min="7878" max="7878" width="4.7109375" style="142" customWidth="1"/>
    <col min="7879" max="7879" width="16.42578125" style="142" customWidth="1"/>
    <col min="7880" max="7895" width="0" style="142" hidden="1" customWidth="1"/>
    <col min="7896" max="7896" width="15.42578125" style="142" bestFit="1" customWidth="1"/>
    <col min="7897" max="7897" width="14.42578125" style="142" bestFit="1" customWidth="1"/>
    <col min="7898" max="8130" width="11.42578125" style="142"/>
    <col min="8131" max="8131" width="27.28515625" style="142" bestFit="1" customWidth="1"/>
    <col min="8132" max="8132" width="49.28515625" style="142" customWidth="1"/>
    <col min="8133" max="8133" width="16.42578125" style="142" customWidth="1"/>
    <col min="8134" max="8134" width="4.7109375" style="142" customWidth="1"/>
    <col min="8135" max="8135" width="16.42578125" style="142" customWidth="1"/>
    <col min="8136" max="8151" width="0" style="142" hidden="1" customWidth="1"/>
    <col min="8152" max="8152" width="15.42578125" style="142" bestFit="1" customWidth="1"/>
    <col min="8153" max="8153" width="14.42578125" style="142" bestFit="1" customWidth="1"/>
    <col min="8154" max="8386" width="11.42578125" style="142"/>
    <col min="8387" max="8387" width="27.28515625" style="142" bestFit="1" customWidth="1"/>
    <col min="8388" max="8388" width="49.28515625" style="142" customWidth="1"/>
    <col min="8389" max="8389" width="16.42578125" style="142" customWidth="1"/>
    <col min="8390" max="8390" width="4.7109375" style="142" customWidth="1"/>
    <col min="8391" max="8391" width="16.42578125" style="142" customWidth="1"/>
    <col min="8392" max="8407" width="0" style="142" hidden="1" customWidth="1"/>
    <col min="8408" max="8408" width="15.42578125" style="142" bestFit="1" customWidth="1"/>
    <col min="8409" max="8409" width="14.42578125" style="142" bestFit="1" customWidth="1"/>
    <col min="8410" max="8642" width="11.42578125" style="142"/>
    <col min="8643" max="8643" width="27.28515625" style="142" bestFit="1" customWidth="1"/>
    <col min="8644" max="8644" width="49.28515625" style="142" customWidth="1"/>
    <col min="8645" max="8645" width="16.42578125" style="142" customWidth="1"/>
    <col min="8646" max="8646" width="4.7109375" style="142" customWidth="1"/>
    <col min="8647" max="8647" width="16.42578125" style="142" customWidth="1"/>
    <col min="8648" max="8663" width="0" style="142" hidden="1" customWidth="1"/>
    <col min="8664" max="8664" width="15.42578125" style="142" bestFit="1" customWidth="1"/>
    <col min="8665" max="8665" width="14.42578125" style="142" bestFit="1" customWidth="1"/>
    <col min="8666" max="8898" width="11.42578125" style="142"/>
    <col min="8899" max="8899" width="27.28515625" style="142" bestFit="1" customWidth="1"/>
    <col min="8900" max="8900" width="49.28515625" style="142" customWidth="1"/>
    <col min="8901" max="8901" width="16.42578125" style="142" customWidth="1"/>
    <col min="8902" max="8902" width="4.7109375" style="142" customWidth="1"/>
    <col min="8903" max="8903" width="16.42578125" style="142" customWidth="1"/>
    <col min="8904" max="8919" width="0" style="142" hidden="1" customWidth="1"/>
    <col min="8920" max="8920" width="15.42578125" style="142" bestFit="1" customWidth="1"/>
    <col min="8921" max="8921" width="14.42578125" style="142" bestFit="1" customWidth="1"/>
    <col min="8922" max="9154" width="11.42578125" style="142"/>
    <col min="9155" max="9155" width="27.28515625" style="142" bestFit="1" customWidth="1"/>
    <col min="9156" max="9156" width="49.28515625" style="142" customWidth="1"/>
    <col min="9157" max="9157" width="16.42578125" style="142" customWidth="1"/>
    <col min="9158" max="9158" width="4.7109375" style="142" customWidth="1"/>
    <col min="9159" max="9159" width="16.42578125" style="142" customWidth="1"/>
    <col min="9160" max="9175" width="0" style="142" hidden="1" customWidth="1"/>
    <col min="9176" max="9176" width="15.42578125" style="142" bestFit="1" customWidth="1"/>
    <col min="9177" max="9177" width="14.42578125" style="142" bestFit="1" customWidth="1"/>
    <col min="9178" max="9410" width="11.42578125" style="142"/>
    <col min="9411" max="9411" width="27.28515625" style="142" bestFit="1" customWidth="1"/>
    <col min="9412" max="9412" width="49.28515625" style="142" customWidth="1"/>
    <col min="9413" max="9413" width="16.42578125" style="142" customWidth="1"/>
    <col min="9414" max="9414" width="4.7109375" style="142" customWidth="1"/>
    <col min="9415" max="9415" width="16.42578125" style="142" customWidth="1"/>
    <col min="9416" max="9431" width="0" style="142" hidden="1" customWidth="1"/>
    <col min="9432" max="9432" width="15.42578125" style="142" bestFit="1" customWidth="1"/>
    <col min="9433" max="9433" width="14.42578125" style="142" bestFit="1" customWidth="1"/>
    <col min="9434" max="9666" width="11.42578125" style="142"/>
    <col min="9667" max="9667" width="27.28515625" style="142" bestFit="1" customWidth="1"/>
    <col min="9668" max="9668" width="49.28515625" style="142" customWidth="1"/>
    <col min="9669" max="9669" width="16.42578125" style="142" customWidth="1"/>
    <col min="9670" max="9670" width="4.7109375" style="142" customWidth="1"/>
    <col min="9671" max="9671" width="16.42578125" style="142" customWidth="1"/>
    <col min="9672" max="9687" width="0" style="142" hidden="1" customWidth="1"/>
    <col min="9688" max="9688" width="15.42578125" style="142" bestFit="1" customWidth="1"/>
    <col min="9689" max="9689" width="14.42578125" style="142" bestFit="1" customWidth="1"/>
    <col min="9690" max="9922" width="11.42578125" style="142"/>
    <col min="9923" max="9923" width="27.28515625" style="142" bestFit="1" customWidth="1"/>
    <col min="9924" max="9924" width="49.28515625" style="142" customWidth="1"/>
    <col min="9925" max="9925" width="16.42578125" style="142" customWidth="1"/>
    <col min="9926" max="9926" width="4.7109375" style="142" customWidth="1"/>
    <col min="9927" max="9927" width="16.42578125" style="142" customWidth="1"/>
    <col min="9928" max="9943" width="0" style="142" hidden="1" customWidth="1"/>
    <col min="9944" max="9944" width="15.42578125" style="142" bestFit="1" customWidth="1"/>
    <col min="9945" max="9945" width="14.42578125" style="142" bestFit="1" customWidth="1"/>
    <col min="9946" max="10178" width="11.42578125" style="142"/>
    <col min="10179" max="10179" width="27.28515625" style="142" bestFit="1" customWidth="1"/>
    <col min="10180" max="10180" width="49.28515625" style="142" customWidth="1"/>
    <col min="10181" max="10181" width="16.42578125" style="142" customWidth="1"/>
    <col min="10182" max="10182" width="4.7109375" style="142" customWidth="1"/>
    <col min="10183" max="10183" width="16.42578125" style="142" customWidth="1"/>
    <col min="10184" max="10199" width="0" style="142" hidden="1" customWidth="1"/>
    <col min="10200" max="10200" width="15.42578125" style="142" bestFit="1" customWidth="1"/>
    <col min="10201" max="10201" width="14.42578125" style="142" bestFit="1" customWidth="1"/>
    <col min="10202" max="10434" width="11.42578125" style="142"/>
    <col min="10435" max="10435" width="27.28515625" style="142" bestFit="1" customWidth="1"/>
    <col min="10436" max="10436" width="49.28515625" style="142" customWidth="1"/>
    <col min="10437" max="10437" width="16.42578125" style="142" customWidth="1"/>
    <col min="10438" max="10438" width="4.7109375" style="142" customWidth="1"/>
    <col min="10439" max="10439" width="16.42578125" style="142" customWidth="1"/>
    <col min="10440" max="10455" width="0" style="142" hidden="1" customWidth="1"/>
    <col min="10456" max="10456" width="15.42578125" style="142" bestFit="1" customWidth="1"/>
    <col min="10457" max="10457" width="14.42578125" style="142" bestFit="1" customWidth="1"/>
    <col min="10458" max="10690" width="11.42578125" style="142"/>
    <col min="10691" max="10691" width="27.28515625" style="142" bestFit="1" customWidth="1"/>
    <col min="10692" max="10692" width="49.28515625" style="142" customWidth="1"/>
    <col min="10693" max="10693" width="16.42578125" style="142" customWidth="1"/>
    <col min="10694" max="10694" width="4.7109375" style="142" customWidth="1"/>
    <col min="10695" max="10695" width="16.42578125" style="142" customWidth="1"/>
    <col min="10696" max="10711" width="0" style="142" hidden="1" customWidth="1"/>
    <col min="10712" max="10712" width="15.42578125" style="142" bestFit="1" customWidth="1"/>
    <col min="10713" max="10713" width="14.42578125" style="142" bestFit="1" customWidth="1"/>
    <col min="10714" max="10946" width="11.42578125" style="142"/>
    <col min="10947" max="10947" width="27.28515625" style="142" bestFit="1" customWidth="1"/>
    <col min="10948" max="10948" width="49.28515625" style="142" customWidth="1"/>
    <col min="10949" max="10949" width="16.42578125" style="142" customWidth="1"/>
    <col min="10950" max="10950" width="4.7109375" style="142" customWidth="1"/>
    <col min="10951" max="10951" width="16.42578125" style="142" customWidth="1"/>
    <col min="10952" max="10967" width="0" style="142" hidden="1" customWidth="1"/>
    <col min="10968" max="10968" width="15.42578125" style="142" bestFit="1" customWidth="1"/>
    <col min="10969" max="10969" width="14.42578125" style="142" bestFit="1" customWidth="1"/>
    <col min="10970" max="11202" width="11.42578125" style="142"/>
    <col min="11203" max="11203" width="27.28515625" style="142" bestFit="1" customWidth="1"/>
    <col min="11204" max="11204" width="49.28515625" style="142" customWidth="1"/>
    <col min="11205" max="11205" width="16.42578125" style="142" customWidth="1"/>
    <col min="11206" max="11206" width="4.7109375" style="142" customWidth="1"/>
    <col min="11207" max="11207" width="16.42578125" style="142" customWidth="1"/>
    <col min="11208" max="11223" width="0" style="142" hidden="1" customWidth="1"/>
    <col min="11224" max="11224" width="15.42578125" style="142" bestFit="1" customWidth="1"/>
    <col min="11225" max="11225" width="14.42578125" style="142" bestFit="1" customWidth="1"/>
    <col min="11226" max="11458" width="11.42578125" style="142"/>
    <col min="11459" max="11459" width="27.28515625" style="142" bestFit="1" customWidth="1"/>
    <col min="11460" max="11460" width="49.28515625" style="142" customWidth="1"/>
    <col min="11461" max="11461" width="16.42578125" style="142" customWidth="1"/>
    <col min="11462" max="11462" width="4.7109375" style="142" customWidth="1"/>
    <col min="11463" max="11463" width="16.42578125" style="142" customWidth="1"/>
    <col min="11464" max="11479" width="0" style="142" hidden="1" customWidth="1"/>
    <col min="11480" max="11480" width="15.42578125" style="142" bestFit="1" customWidth="1"/>
    <col min="11481" max="11481" width="14.42578125" style="142" bestFit="1" customWidth="1"/>
    <col min="11482" max="11714" width="11.42578125" style="142"/>
    <col min="11715" max="11715" width="27.28515625" style="142" bestFit="1" customWidth="1"/>
    <col min="11716" max="11716" width="49.28515625" style="142" customWidth="1"/>
    <col min="11717" max="11717" width="16.42578125" style="142" customWidth="1"/>
    <col min="11718" max="11718" width="4.7109375" style="142" customWidth="1"/>
    <col min="11719" max="11719" width="16.42578125" style="142" customWidth="1"/>
    <col min="11720" max="11735" width="0" style="142" hidden="1" customWidth="1"/>
    <col min="11736" max="11736" width="15.42578125" style="142" bestFit="1" customWidth="1"/>
    <col min="11737" max="11737" width="14.42578125" style="142" bestFit="1" customWidth="1"/>
    <col min="11738" max="11970" width="11.42578125" style="142"/>
    <col min="11971" max="11971" width="27.28515625" style="142" bestFit="1" customWidth="1"/>
    <col min="11972" max="11972" width="49.28515625" style="142" customWidth="1"/>
    <col min="11973" max="11973" width="16.42578125" style="142" customWidth="1"/>
    <col min="11974" max="11974" width="4.7109375" style="142" customWidth="1"/>
    <col min="11975" max="11975" width="16.42578125" style="142" customWidth="1"/>
    <col min="11976" max="11991" width="0" style="142" hidden="1" customWidth="1"/>
    <col min="11992" max="11992" width="15.42578125" style="142" bestFit="1" customWidth="1"/>
    <col min="11993" max="11993" width="14.42578125" style="142" bestFit="1" customWidth="1"/>
    <col min="11994" max="12226" width="11.42578125" style="142"/>
    <col min="12227" max="12227" width="27.28515625" style="142" bestFit="1" customWidth="1"/>
    <col min="12228" max="12228" width="49.28515625" style="142" customWidth="1"/>
    <col min="12229" max="12229" width="16.42578125" style="142" customWidth="1"/>
    <col min="12230" max="12230" width="4.7109375" style="142" customWidth="1"/>
    <col min="12231" max="12231" width="16.42578125" style="142" customWidth="1"/>
    <col min="12232" max="12247" width="0" style="142" hidden="1" customWidth="1"/>
    <col min="12248" max="12248" width="15.42578125" style="142" bestFit="1" customWidth="1"/>
    <col min="12249" max="12249" width="14.42578125" style="142" bestFit="1" customWidth="1"/>
    <col min="12250" max="12482" width="11.42578125" style="142"/>
    <col min="12483" max="12483" width="27.28515625" style="142" bestFit="1" customWidth="1"/>
    <col min="12484" max="12484" width="49.28515625" style="142" customWidth="1"/>
    <col min="12485" max="12485" width="16.42578125" style="142" customWidth="1"/>
    <col min="12486" max="12486" width="4.7109375" style="142" customWidth="1"/>
    <col min="12487" max="12487" width="16.42578125" style="142" customWidth="1"/>
    <col min="12488" max="12503" width="0" style="142" hidden="1" customWidth="1"/>
    <col min="12504" max="12504" width="15.42578125" style="142" bestFit="1" customWidth="1"/>
    <col min="12505" max="12505" width="14.42578125" style="142" bestFit="1" customWidth="1"/>
    <col min="12506" max="12738" width="11.42578125" style="142"/>
    <col min="12739" max="12739" width="27.28515625" style="142" bestFit="1" customWidth="1"/>
    <col min="12740" max="12740" width="49.28515625" style="142" customWidth="1"/>
    <col min="12741" max="12741" width="16.42578125" style="142" customWidth="1"/>
    <col min="12742" max="12742" width="4.7109375" style="142" customWidth="1"/>
    <col min="12743" max="12743" width="16.42578125" style="142" customWidth="1"/>
    <col min="12744" max="12759" width="0" style="142" hidden="1" customWidth="1"/>
    <col min="12760" max="12760" width="15.42578125" style="142" bestFit="1" customWidth="1"/>
    <col min="12761" max="12761" width="14.42578125" style="142" bestFit="1" customWidth="1"/>
    <col min="12762" max="12994" width="11.42578125" style="142"/>
    <col min="12995" max="12995" width="27.28515625" style="142" bestFit="1" customWidth="1"/>
    <col min="12996" max="12996" width="49.28515625" style="142" customWidth="1"/>
    <col min="12997" max="12997" width="16.42578125" style="142" customWidth="1"/>
    <col min="12998" max="12998" width="4.7109375" style="142" customWidth="1"/>
    <col min="12999" max="12999" width="16.42578125" style="142" customWidth="1"/>
    <col min="13000" max="13015" width="0" style="142" hidden="1" customWidth="1"/>
    <col min="13016" max="13016" width="15.42578125" style="142" bestFit="1" customWidth="1"/>
    <col min="13017" max="13017" width="14.42578125" style="142" bestFit="1" customWidth="1"/>
    <col min="13018" max="13250" width="11.42578125" style="142"/>
    <col min="13251" max="13251" width="27.28515625" style="142" bestFit="1" customWidth="1"/>
    <col min="13252" max="13252" width="49.28515625" style="142" customWidth="1"/>
    <col min="13253" max="13253" width="16.42578125" style="142" customWidth="1"/>
    <col min="13254" max="13254" width="4.7109375" style="142" customWidth="1"/>
    <col min="13255" max="13255" width="16.42578125" style="142" customWidth="1"/>
    <col min="13256" max="13271" width="0" style="142" hidden="1" customWidth="1"/>
    <col min="13272" max="13272" width="15.42578125" style="142" bestFit="1" customWidth="1"/>
    <col min="13273" max="13273" width="14.42578125" style="142" bestFit="1" customWidth="1"/>
    <col min="13274" max="13506" width="11.42578125" style="142"/>
    <col min="13507" max="13507" width="27.28515625" style="142" bestFit="1" customWidth="1"/>
    <col min="13508" max="13508" width="49.28515625" style="142" customWidth="1"/>
    <col min="13509" max="13509" width="16.42578125" style="142" customWidth="1"/>
    <col min="13510" max="13510" width="4.7109375" style="142" customWidth="1"/>
    <col min="13511" max="13511" width="16.42578125" style="142" customWidth="1"/>
    <col min="13512" max="13527" width="0" style="142" hidden="1" customWidth="1"/>
    <col min="13528" max="13528" width="15.42578125" style="142" bestFit="1" customWidth="1"/>
    <col min="13529" max="13529" width="14.42578125" style="142" bestFit="1" customWidth="1"/>
    <col min="13530" max="13762" width="11.42578125" style="142"/>
    <col min="13763" max="13763" width="27.28515625" style="142" bestFit="1" customWidth="1"/>
    <col min="13764" max="13764" width="49.28515625" style="142" customWidth="1"/>
    <col min="13765" max="13765" width="16.42578125" style="142" customWidth="1"/>
    <col min="13766" max="13766" width="4.7109375" style="142" customWidth="1"/>
    <col min="13767" max="13767" width="16.42578125" style="142" customWidth="1"/>
    <col min="13768" max="13783" width="0" style="142" hidden="1" customWidth="1"/>
    <col min="13784" max="13784" width="15.42578125" style="142" bestFit="1" customWidth="1"/>
    <col min="13785" max="13785" width="14.42578125" style="142" bestFit="1" customWidth="1"/>
    <col min="13786" max="14018" width="11.42578125" style="142"/>
    <col min="14019" max="14019" width="27.28515625" style="142" bestFit="1" customWidth="1"/>
    <col min="14020" max="14020" width="49.28515625" style="142" customWidth="1"/>
    <col min="14021" max="14021" width="16.42578125" style="142" customWidth="1"/>
    <col min="14022" max="14022" width="4.7109375" style="142" customWidth="1"/>
    <col min="14023" max="14023" width="16.42578125" style="142" customWidth="1"/>
    <col min="14024" max="14039" width="0" style="142" hidden="1" customWidth="1"/>
    <col min="14040" max="14040" width="15.42578125" style="142" bestFit="1" customWidth="1"/>
    <col min="14041" max="14041" width="14.42578125" style="142" bestFit="1" customWidth="1"/>
    <col min="14042" max="14274" width="11.42578125" style="142"/>
    <col min="14275" max="14275" width="27.28515625" style="142" bestFit="1" customWidth="1"/>
    <col min="14276" max="14276" width="49.28515625" style="142" customWidth="1"/>
    <col min="14277" max="14277" width="16.42578125" style="142" customWidth="1"/>
    <col min="14278" max="14278" width="4.7109375" style="142" customWidth="1"/>
    <col min="14279" max="14279" width="16.42578125" style="142" customWidth="1"/>
    <col min="14280" max="14295" width="0" style="142" hidden="1" customWidth="1"/>
    <col min="14296" max="14296" width="15.42578125" style="142" bestFit="1" customWidth="1"/>
    <col min="14297" max="14297" width="14.42578125" style="142" bestFit="1" customWidth="1"/>
    <col min="14298" max="14530" width="11.42578125" style="142"/>
    <col min="14531" max="14531" width="27.28515625" style="142" bestFit="1" customWidth="1"/>
    <col min="14532" max="14532" width="49.28515625" style="142" customWidth="1"/>
    <col min="14533" max="14533" width="16.42578125" style="142" customWidth="1"/>
    <col min="14534" max="14534" width="4.7109375" style="142" customWidth="1"/>
    <col min="14535" max="14535" width="16.42578125" style="142" customWidth="1"/>
    <col min="14536" max="14551" width="0" style="142" hidden="1" customWidth="1"/>
    <col min="14552" max="14552" width="15.42578125" style="142" bestFit="1" customWidth="1"/>
    <col min="14553" max="14553" width="14.42578125" style="142" bestFit="1" customWidth="1"/>
    <col min="14554" max="14786" width="11.42578125" style="142"/>
    <col min="14787" max="14787" width="27.28515625" style="142" bestFit="1" customWidth="1"/>
    <col min="14788" max="14788" width="49.28515625" style="142" customWidth="1"/>
    <col min="14789" max="14789" width="16.42578125" style="142" customWidth="1"/>
    <col min="14790" max="14790" width="4.7109375" style="142" customWidth="1"/>
    <col min="14791" max="14791" width="16.42578125" style="142" customWidth="1"/>
    <col min="14792" max="14807" width="0" style="142" hidden="1" customWidth="1"/>
    <col min="14808" max="14808" width="15.42578125" style="142" bestFit="1" customWidth="1"/>
    <col min="14809" max="14809" width="14.42578125" style="142" bestFit="1" customWidth="1"/>
    <col min="14810" max="15042" width="11.42578125" style="142"/>
    <col min="15043" max="15043" width="27.28515625" style="142" bestFit="1" customWidth="1"/>
    <col min="15044" max="15044" width="49.28515625" style="142" customWidth="1"/>
    <col min="15045" max="15045" width="16.42578125" style="142" customWidth="1"/>
    <col min="15046" max="15046" width="4.7109375" style="142" customWidth="1"/>
    <col min="15047" max="15047" width="16.42578125" style="142" customWidth="1"/>
    <col min="15048" max="15063" width="0" style="142" hidden="1" customWidth="1"/>
    <col min="15064" max="15064" width="15.42578125" style="142" bestFit="1" customWidth="1"/>
    <col min="15065" max="15065" width="14.42578125" style="142" bestFit="1" customWidth="1"/>
    <col min="15066" max="15298" width="11.42578125" style="142"/>
    <col min="15299" max="15299" width="27.28515625" style="142" bestFit="1" customWidth="1"/>
    <col min="15300" max="15300" width="49.28515625" style="142" customWidth="1"/>
    <col min="15301" max="15301" width="16.42578125" style="142" customWidth="1"/>
    <col min="15302" max="15302" width="4.7109375" style="142" customWidth="1"/>
    <col min="15303" max="15303" width="16.42578125" style="142" customWidth="1"/>
    <col min="15304" max="15319" width="0" style="142" hidden="1" customWidth="1"/>
    <col min="15320" max="15320" width="15.42578125" style="142" bestFit="1" customWidth="1"/>
    <col min="15321" max="15321" width="14.42578125" style="142" bestFit="1" customWidth="1"/>
    <col min="15322" max="15554" width="11.42578125" style="142"/>
    <col min="15555" max="15555" width="27.28515625" style="142" bestFit="1" customWidth="1"/>
    <col min="15556" max="15556" width="49.28515625" style="142" customWidth="1"/>
    <col min="15557" max="15557" width="16.42578125" style="142" customWidth="1"/>
    <col min="15558" max="15558" width="4.7109375" style="142" customWidth="1"/>
    <col min="15559" max="15559" width="16.42578125" style="142" customWidth="1"/>
    <col min="15560" max="15575" width="0" style="142" hidden="1" customWidth="1"/>
    <col min="15576" max="15576" width="15.42578125" style="142" bestFit="1" customWidth="1"/>
    <col min="15577" max="15577" width="14.42578125" style="142" bestFit="1" customWidth="1"/>
    <col min="15578" max="15810" width="11.42578125" style="142"/>
    <col min="15811" max="15811" width="27.28515625" style="142" bestFit="1" customWidth="1"/>
    <col min="15812" max="15812" width="49.28515625" style="142" customWidth="1"/>
    <col min="15813" max="15813" width="16.42578125" style="142" customWidth="1"/>
    <col min="15814" max="15814" width="4.7109375" style="142" customWidth="1"/>
    <col min="15815" max="15815" width="16.42578125" style="142" customWidth="1"/>
    <col min="15816" max="15831" width="0" style="142" hidden="1" customWidth="1"/>
    <col min="15832" max="15832" width="15.42578125" style="142" bestFit="1" customWidth="1"/>
    <col min="15833" max="15833" width="14.42578125" style="142" bestFit="1" customWidth="1"/>
    <col min="15834" max="16066" width="11.42578125" style="142"/>
    <col min="16067" max="16067" width="27.28515625" style="142" bestFit="1" customWidth="1"/>
    <col min="16068" max="16068" width="49.28515625" style="142" customWidth="1"/>
    <col min="16069" max="16069" width="16.42578125" style="142" customWidth="1"/>
    <col min="16070" max="16070" width="4.7109375" style="142" customWidth="1"/>
    <col min="16071" max="16071" width="16.42578125" style="142" customWidth="1"/>
    <col min="16072" max="16087" width="0" style="142" hidden="1" customWidth="1"/>
    <col min="16088" max="16088" width="15.42578125" style="142" bestFit="1" customWidth="1"/>
    <col min="16089" max="16089" width="14.42578125" style="142" bestFit="1" customWidth="1"/>
    <col min="16090" max="16384" width="11.42578125" style="142"/>
  </cols>
  <sheetData>
    <row r="1" spans="1:41">
      <c r="D1"/>
      <c r="E1"/>
      <c r="F1"/>
    </row>
    <row r="2" spans="1:41">
      <c r="D2"/>
      <c r="E2"/>
      <c r="F2"/>
    </row>
    <row r="3" spans="1:41">
      <c r="D3"/>
      <c r="E3"/>
      <c r="F3"/>
    </row>
    <row r="4" spans="1:41">
      <c r="D4"/>
      <c r="E4"/>
      <c r="F4"/>
    </row>
    <row r="5" spans="1:41">
      <c r="D5"/>
      <c r="E5"/>
      <c r="F5"/>
    </row>
    <row r="6" spans="1:41">
      <c r="D6"/>
      <c r="E6"/>
      <c r="F6"/>
    </row>
    <row r="7" spans="1:41" ht="15">
      <c r="B7" s="158"/>
      <c r="C7" s="158"/>
      <c r="D7"/>
      <c r="E7"/>
      <c r="F7"/>
    </row>
    <row r="8" spans="1:41" ht="18.75">
      <c r="B8" s="155"/>
      <c r="C8" s="155"/>
      <c r="D8"/>
      <c r="E8"/>
      <c r="F8"/>
    </row>
    <row r="9" spans="1:41" ht="18">
      <c r="B9" s="196" t="s">
        <v>1264</v>
      </c>
      <c r="C9" s="196"/>
      <c r="D9"/>
      <c r="E9"/>
      <c r="F9"/>
    </row>
    <row r="10" spans="1:41" ht="18">
      <c r="B10" s="197" t="s">
        <v>1294</v>
      </c>
      <c r="C10" s="197"/>
      <c r="D10"/>
      <c r="E10"/>
      <c r="F10"/>
    </row>
    <row r="11" spans="1:41" ht="18">
      <c r="B11" s="196" t="s">
        <v>1234</v>
      </c>
      <c r="C11" s="196"/>
      <c r="D11" t="s">
        <v>1278</v>
      </c>
      <c r="E11"/>
      <c r="F11"/>
    </row>
    <row r="12" spans="1:41" s="145" customFormat="1" ht="18">
      <c r="B12" s="163"/>
      <c r="C12" s="164"/>
      <c r="D12"/>
      <c r="E12" t="s">
        <v>1270</v>
      </c>
      <c r="F12"/>
    </row>
    <row r="13" spans="1:41" ht="18">
      <c r="A13" s="141"/>
      <c r="B13" s="165" t="s">
        <v>1235</v>
      </c>
      <c r="C13" s="166"/>
      <c r="D13"/>
      <c r="E13"/>
      <c r="F13"/>
    </row>
    <row r="14" spans="1:41" ht="6.75" customHeight="1">
      <c r="B14" s="161"/>
      <c r="C14" s="162"/>
      <c r="D14"/>
      <c r="E14"/>
      <c r="F14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</row>
    <row r="15" spans="1:41" ht="18">
      <c r="B15" s="161" t="s">
        <v>1292</v>
      </c>
      <c r="C15" s="167">
        <v>280480234</v>
      </c>
      <c r="D15"/>
      <c r="E15"/>
      <c r="F15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</row>
    <row r="16" spans="1:41" ht="12.75" hidden="1" customHeight="1">
      <c r="B16" s="161" t="s">
        <v>1236</v>
      </c>
      <c r="C16" s="167"/>
      <c r="D16"/>
      <c r="E16"/>
      <c r="F1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</row>
    <row r="17" spans="1:41" ht="18">
      <c r="B17" s="161" t="s">
        <v>1237</v>
      </c>
      <c r="C17" s="168">
        <v>0</v>
      </c>
      <c r="D17"/>
      <c r="E17"/>
      <c r="F17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</row>
    <row r="18" spans="1:41" ht="18">
      <c r="B18" s="161" t="s">
        <v>1238</v>
      </c>
      <c r="C18" s="169">
        <v>0</v>
      </c>
      <c r="D18"/>
      <c r="E18"/>
      <c r="F18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</row>
    <row r="19" spans="1:41" ht="18">
      <c r="B19" s="161"/>
      <c r="C19" s="167"/>
      <c r="D19"/>
      <c r="E19"/>
      <c r="F19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</row>
    <row r="20" spans="1:41" ht="18">
      <c r="B20" s="161" t="s">
        <v>1291</v>
      </c>
      <c r="C20" s="167">
        <f>C15+C17-C18</f>
        <v>280480234</v>
      </c>
      <c r="D20"/>
      <c r="E20"/>
      <c r="F20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</row>
    <row r="21" spans="1:41" ht="18">
      <c r="A21" s="142"/>
      <c r="B21" s="161"/>
      <c r="C21" s="167">
        <v>0</v>
      </c>
      <c r="D21"/>
      <c r="E21"/>
      <c r="F21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</row>
    <row r="22" spans="1:41" ht="18">
      <c r="B22" s="161" t="s">
        <v>1257</v>
      </c>
      <c r="C22" s="167"/>
      <c r="D22"/>
      <c r="E22"/>
      <c r="F22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</row>
    <row r="23" spans="1:41" ht="18">
      <c r="B23" s="161" t="s">
        <v>1239</v>
      </c>
      <c r="C23" s="162">
        <f>C20</f>
        <v>280480234</v>
      </c>
      <c r="D23"/>
      <c r="E23"/>
      <c r="F23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</row>
    <row r="24" spans="1:41" ht="18">
      <c r="B24" s="161"/>
      <c r="C24" s="162"/>
      <c r="D24"/>
      <c r="E24"/>
      <c r="F24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</row>
    <row r="25" spans="1:41" s="143" customFormat="1" ht="18">
      <c r="A25" s="141"/>
      <c r="B25" s="165" t="s">
        <v>1240</v>
      </c>
      <c r="C25" s="170">
        <f>+C27+C45+C60+C70</f>
        <v>33935590.469999999</v>
      </c>
      <c r="D25"/>
      <c r="E25" s="176"/>
      <c r="F25" s="150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</row>
    <row r="26" spans="1:41" ht="18">
      <c r="B26" s="171"/>
      <c r="C26" s="162" t="s">
        <v>1278</v>
      </c>
      <c r="D26"/>
      <c r="E26" s="154"/>
      <c r="F26" s="154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</row>
    <row r="27" spans="1:41" s="143" customFormat="1" ht="18">
      <c r="A27" s="141"/>
      <c r="B27" s="172" t="s">
        <v>1241</v>
      </c>
      <c r="C27" s="170">
        <f>+C28+C30+C31+C33+C34+C37+C41+C42+C43+C38+C36+C32+C39+C35+C40+C29</f>
        <v>31795342.080000002</v>
      </c>
      <c r="D27"/>
      <c r="E27" s="174"/>
      <c r="F27" s="178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</row>
    <row r="28" spans="1:41" s="143" customFormat="1" ht="18">
      <c r="A28" s="141"/>
      <c r="B28" s="161" t="s">
        <v>71</v>
      </c>
      <c r="C28" s="167">
        <v>13687500</v>
      </c>
      <c r="D28"/>
      <c r="E28"/>
      <c r="F28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</row>
    <row r="29" spans="1:41" s="143" customFormat="1" ht="18">
      <c r="A29" s="141"/>
      <c r="B29" s="161" t="s">
        <v>1280</v>
      </c>
      <c r="C29" s="167">
        <v>341500</v>
      </c>
      <c r="D29"/>
      <c r="E29"/>
      <c r="F29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</row>
    <row r="30" spans="1:41" s="143" customFormat="1" ht="18">
      <c r="A30" s="141"/>
      <c r="B30" s="161" t="s">
        <v>1259</v>
      </c>
      <c r="C30" s="167">
        <v>300000</v>
      </c>
      <c r="D30"/>
      <c r="E30" s="175"/>
      <c r="F30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</row>
    <row r="31" spans="1:41" s="143" customFormat="1" ht="18">
      <c r="A31" s="141"/>
      <c r="B31" s="161" t="s">
        <v>1261</v>
      </c>
      <c r="C31" s="167">
        <v>12101000</v>
      </c>
      <c r="D31"/>
      <c r="E31" s="150"/>
      <c r="F31" s="150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</row>
    <row r="32" spans="1:41" s="143" customFormat="1" ht="18">
      <c r="A32" s="141"/>
      <c r="B32" s="161" t="s">
        <v>1272</v>
      </c>
      <c r="C32" s="167">
        <v>0</v>
      </c>
      <c r="D32"/>
      <c r="E32" s="150"/>
      <c r="F32" s="150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</row>
    <row r="33" spans="1:41" s="143" customFormat="1" ht="18">
      <c r="A33" s="141"/>
      <c r="B33" s="161" t="s">
        <v>1260</v>
      </c>
      <c r="C33" s="167">
        <v>514000</v>
      </c>
      <c r="D33"/>
      <c r="E33" s="154"/>
      <c r="F33" s="154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</row>
    <row r="34" spans="1:41" s="143" customFormat="1" ht="18">
      <c r="A34" s="141"/>
      <c r="B34" s="161" t="s">
        <v>1262</v>
      </c>
      <c r="C34" s="167">
        <v>200000</v>
      </c>
      <c r="D34"/>
      <c r="E34" s="151"/>
      <c r="F34" s="151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</row>
    <row r="35" spans="1:41" s="143" customFormat="1" ht="18">
      <c r="A35" s="141"/>
      <c r="B35" s="161" t="s">
        <v>1273</v>
      </c>
      <c r="C35" s="167">
        <v>0</v>
      </c>
      <c r="D35"/>
      <c r="E35" s="151"/>
      <c r="F35" s="151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</row>
    <row r="36" spans="1:41" s="143" customFormat="1" ht="18">
      <c r="A36" s="141"/>
      <c r="B36" s="161" t="s">
        <v>1271</v>
      </c>
      <c r="C36" s="167">
        <v>0</v>
      </c>
      <c r="D36"/>
      <c r="E36" s="151"/>
      <c r="F36" s="151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</row>
    <row r="37" spans="1:41" s="143" customFormat="1" ht="18">
      <c r="A37" s="141"/>
      <c r="B37" s="161" t="s">
        <v>1263</v>
      </c>
      <c r="C37" s="167">
        <v>532000</v>
      </c>
      <c r="D37"/>
      <c r="E37"/>
      <c r="F37" s="175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</row>
    <row r="38" spans="1:41" s="143" customFormat="1" ht="18">
      <c r="A38" s="141"/>
      <c r="B38" s="161" t="s">
        <v>1277</v>
      </c>
      <c r="C38" s="167">
        <v>0</v>
      </c>
      <c r="D38"/>
      <c r="E38"/>
      <c r="F38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</row>
    <row r="39" spans="1:41" s="143" customFormat="1" ht="18">
      <c r="A39" s="141"/>
      <c r="B39" s="161" t="s">
        <v>1276</v>
      </c>
      <c r="C39" s="167">
        <v>0</v>
      </c>
      <c r="D39"/>
      <c r="E39"/>
      <c r="F39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</row>
    <row r="40" spans="1:41" s="143" customFormat="1" ht="18">
      <c r="A40" s="141"/>
      <c r="B40" s="161" t="s">
        <v>1275</v>
      </c>
      <c r="C40" s="167">
        <v>0</v>
      </c>
      <c r="D40"/>
      <c r="E40"/>
      <c r="F40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</row>
    <row r="41" spans="1:41" s="143" customFormat="1" ht="18">
      <c r="A41" s="141"/>
      <c r="B41" s="161" t="s">
        <v>72</v>
      </c>
      <c r="C41" s="167">
        <v>1912747.28</v>
      </c>
      <c r="D41"/>
      <c r="E41" s="150"/>
      <c r="F41" s="150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</row>
    <row r="42" spans="1:41" s="143" customFormat="1" ht="18">
      <c r="A42" s="141"/>
      <c r="B42" s="161" t="s">
        <v>73</v>
      </c>
      <c r="C42" s="167">
        <v>1927224</v>
      </c>
      <c r="D42"/>
      <c r="E42" s="154"/>
      <c r="F42" s="154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</row>
    <row r="43" spans="1:41" s="143" customFormat="1" ht="18">
      <c r="A43" s="141"/>
      <c r="B43" s="161" t="s">
        <v>74</v>
      </c>
      <c r="C43" s="167">
        <v>279370.8</v>
      </c>
      <c r="D43"/>
      <c r="E43" s="151"/>
      <c r="F43" s="151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</row>
    <row r="44" spans="1:41" s="143" customFormat="1" ht="18">
      <c r="A44" s="141"/>
      <c r="B44" s="161"/>
      <c r="C44" s="167"/>
      <c r="D44"/>
      <c r="E44" s="175"/>
      <c r="F44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</row>
    <row r="45" spans="1:41" s="143" customFormat="1" ht="18">
      <c r="A45" s="141"/>
      <c r="B45" s="172" t="s">
        <v>1242</v>
      </c>
      <c r="C45" s="170">
        <f>+C46+C47+C48+C49+C50+C51+C52+C53+C56+C57+C58+C54+C55+C59</f>
        <v>1401833.4</v>
      </c>
      <c r="D45"/>
      <c r="E45" s="182"/>
      <c r="F45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</row>
    <row r="46" spans="1:41" s="143" customFormat="1" ht="18">
      <c r="A46" s="141"/>
      <c r="B46" s="161" t="s">
        <v>1243</v>
      </c>
      <c r="C46" s="167">
        <f>161787.35+145083.89</f>
        <v>306871.24</v>
      </c>
      <c r="D46"/>
      <c r="E46" s="150"/>
      <c r="F46" s="150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</row>
    <row r="47" spans="1:41" s="143" customFormat="1" ht="18">
      <c r="A47" s="141"/>
      <c r="B47" s="161" t="s">
        <v>1244</v>
      </c>
      <c r="C47" s="167">
        <f>97966.62+3807</f>
        <v>101773.62</v>
      </c>
      <c r="D47"/>
      <c r="E47" s="177"/>
      <c r="F47" s="17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</row>
    <row r="48" spans="1:41" s="143" customFormat="1" ht="18">
      <c r="A48" s="141"/>
      <c r="B48" s="161" t="s">
        <v>1245</v>
      </c>
      <c r="C48" s="167">
        <v>0</v>
      </c>
      <c r="D48"/>
      <c r="E48" s="181"/>
      <c r="F48" s="151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</row>
    <row r="49" spans="1:41" s="143" customFormat="1" ht="18">
      <c r="A49" s="141"/>
      <c r="B49" s="161" t="s">
        <v>1246</v>
      </c>
      <c r="C49" s="167">
        <v>147100</v>
      </c>
      <c r="D49"/>
      <c r="E49"/>
      <c r="F49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</row>
    <row r="50" spans="1:41" s="143" customFormat="1" ht="18">
      <c r="A50" s="141"/>
      <c r="B50" s="161" t="s">
        <v>1279</v>
      </c>
      <c r="C50" s="167">
        <v>0</v>
      </c>
      <c r="D50"/>
      <c r="E50" s="182"/>
      <c r="F50" s="179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</row>
    <row r="51" spans="1:41" s="143" customFormat="1" ht="18">
      <c r="A51" s="141"/>
      <c r="B51" s="161" t="s">
        <v>1286</v>
      </c>
      <c r="C51" s="167">
        <v>714407.82</v>
      </c>
      <c r="D51"/>
      <c r="E51" s="176"/>
      <c r="F51" s="150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</row>
    <row r="52" spans="1:41" s="143" customFormat="1" ht="18">
      <c r="A52" s="141"/>
      <c r="B52" s="161" t="s">
        <v>1247</v>
      </c>
      <c r="C52" s="167"/>
      <c r="D52"/>
      <c r="E52" s="177"/>
      <c r="F52" s="17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</row>
    <row r="53" spans="1:41" s="143" customFormat="1" ht="18.75" customHeight="1">
      <c r="A53" s="141"/>
      <c r="B53" s="161" t="s">
        <v>1281</v>
      </c>
      <c r="C53" s="167"/>
      <c r="D53"/>
      <c r="E53" s="181"/>
      <c r="F53" s="151"/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</row>
    <row r="54" spans="1:41" s="143" customFormat="1" ht="18.75" customHeight="1">
      <c r="A54" s="141"/>
      <c r="B54" s="161" t="s">
        <v>1282</v>
      </c>
      <c r="C54" s="167">
        <v>81648.72</v>
      </c>
      <c r="D54"/>
      <c r="E54" s="181"/>
      <c r="F54" s="151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</row>
    <row r="55" spans="1:41" s="143" customFormat="1" ht="15" customHeight="1">
      <c r="A55" s="141"/>
      <c r="B55" s="161" t="s">
        <v>75</v>
      </c>
      <c r="C55" s="167"/>
      <c r="D55" s="175"/>
      <c r="E55" s="179"/>
      <c r="F55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</row>
    <row r="56" spans="1:41" s="143" customFormat="1" ht="18">
      <c r="A56" s="141"/>
      <c r="B56" s="161" t="s">
        <v>1283</v>
      </c>
      <c r="C56" s="167"/>
      <c r="D56"/>
      <c r="E56" s="184"/>
      <c r="F56" s="150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</row>
    <row r="57" spans="1:41" s="143" customFormat="1" ht="18">
      <c r="A57" s="141"/>
      <c r="B57" s="161" t="s">
        <v>1284</v>
      </c>
      <c r="C57" s="167"/>
      <c r="D57"/>
      <c r="E57" s="183"/>
      <c r="F57" s="150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</row>
    <row r="58" spans="1:41" s="143" customFormat="1" ht="18">
      <c r="A58" s="141"/>
      <c r="B58" s="161" t="s">
        <v>3</v>
      </c>
      <c r="C58" s="167"/>
      <c r="D58"/>
      <c r="E58" s="180"/>
      <c r="F58" s="154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</row>
    <row r="59" spans="1:41" s="143" customFormat="1" ht="18">
      <c r="A59" s="141"/>
      <c r="B59" s="161" t="s">
        <v>1285</v>
      </c>
      <c r="C59" s="167">
        <v>50032</v>
      </c>
      <c r="D59"/>
      <c r="E59" s="178"/>
      <c r="F59" s="151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</row>
    <row r="60" spans="1:41" s="143" customFormat="1" ht="18">
      <c r="A60" s="141"/>
      <c r="B60" s="172" t="s">
        <v>4</v>
      </c>
      <c r="C60" s="170">
        <f>+C61+C62+C63+C64+C65+C66+C68+C69</f>
        <v>113014.99</v>
      </c>
      <c r="D60"/>
      <c r="E60" s="175"/>
      <c r="F60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</row>
    <row r="61" spans="1:41" s="143" customFormat="1" ht="18">
      <c r="A61" s="141"/>
      <c r="B61" s="161" t="s">
        <v>1248</v>
      </c>
      <c r="C61" s="167">
        <v>113014.99</v>
      </c>
      <c r="D61"/>
      <c r="E61" s="176"/>
      <c r="F61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</row>
    <row r="62" spans="1:41" s="143" customFormat="1" ht="18">
      <c r="A62" s="141"/>
      <c r="B62" s="161" t="s">
        <v>1249</v>
      </c>
      <c r="C62" s="167"/>
      <c r="D62"/>
      <c r="F62" s="150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</row>
    <row r="63" spans="1:41" s="143" customFormat="1" ht="18">
      <c r="A63" s="141"/>
      <c r="B63" s="161" t="s">
        <v>1250</v>
      </c>
      <c r="C63" s="167"/>
      <c r="D63"/>
      <c r="E63" s="154"/>
      <c r="F63" s="154"/>
      <c r="G63" s="147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</row>
    <row r="64" spans="1:41" s="143" customFormat="1" ht="18">
      <c r="A64" s="141"/>
      <c r="B64" s="161" t="s">
        <v>1251</v>
      </c>
      <c r="C64" s="167"/>
      <c r="D64"/>
      <c r="E64" s="178"/>
      <c r="F64" s="151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</row>
    <row r="65" spans="1:41" s="143" customFormat="1" ht="18">
      <c r="A65" s="141"/>
      <c r="B65" s="161" t="s">
        <v>1252</v>
      </c>
      <c r="C65" s="167"/>
      <c r="D65"/>
      <c r="E65" s="175"/>
      <c r="F65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</row>
    <row r="66" spans="1:41" s="143" customFormat="1" ht="18">
      <c r="A66" s="141"/>
      <c r="B66" s="161" t="s">
        <v>1253</v>
      </c>
      <c r="C66" s="167"/>
      <c r="D66"/>
      <c r="E66" s="175"/>
      <c r="F66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</row>
    <row r="67" spans="1:41" s="143" customFormat="1" ht="12.75" hidden="1" customHeight="1">
      <c r="A67" s="141"/>
      <c r="B67" s="161" t="s">
        <v>1254</v>
      </c>
      <c r="C67" s="167"/>
      <c r="D67"/>
      <c r="E67" s="150"/>
      <c r="F67" s="150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</row>
    <row r="68" spans="1:41" s="143" customFormat="1" ht="18">
      <c r="A68" s="141"/>
      <c r="B68" s="161" t="s">
        <v>1255</v>
      </c>
      <c r="C68" s="167"/>
      <c r="D68"/>
      <c r="E68" s="154"/>
      <c r="F68" s="154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</row>
    <row r="69" spans="1:41" s="143" customFormat="1" ht="18">
      <c r="A69" s="141"/>
      <c r="B69" s="161" t="s">
        <v>1256</v>
      </c>
      <c r="C69" s="167"/>
      <c r="D69"/>
      <c r="E69" s="178"/>
      <c r="F69" s="151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</row>
    <row r="70" spans="1:41" s="143" customFormat="1" ht="22.5">
      <c r="A70" s="141"/>
      <c r="B70" s="172" t="s">
        <v>1269</v>
      </c>
      <c r="C70" s="186">
        <f>+C71</f>
        <v>625400</v>
      </c>
      <c r="D70"/>
      <c r="E70" s="175"/>
      <c r="F70"/>
      <c r="G70" s="147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</row>
    <row r="71" spans="1:41" s="143" customFormat="1" ht="18">
      <c r="A71" s="141"/>
      <c r="B71" s="161" t="s">
        <v>1268</v>
      </c>
      <c r="C71" s="167">
        <v>625400</v>
      </c>
      <c r="D71"/>
      <c r="E71"/>
      <c r="F71"/>
      <c r="G71" s="147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</row>
    <row r="72" spans="1:41" s="143" customFormat="1" ht="33.75" customHeight="1">
      <c r="A72" s="141"/>
      <c r="B72" s="185" t="s">
        <v>1287</v>
      </c>
      <c r="C72" s="167"/>
      <c r="D72"/>
      <c r="E72" s="180"/>
      <c r="F72" s="154"/>
      <c r="G72" s="147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</row>
    <row r="73" spans="1:41" s="143" customFormat="1" ht="18">
      <c r="A73" s="141"/>
      <c r="B73" s="161" t="s">
        <v>1289</v>
      </c>
      <c r="C73" s="167"/>
      <c r="D73"/>
      <c r="E73" s="174"/>
      <c r="F73" s="151"/>
      <c r="G73" s="147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</row>
    <row r="74" spans="1:41" s="143" customFormat="1" ht="18">
      <c r="A74" s="141"/>
      <c r="B74" s="161" t="s">
        <v>1288</v>
      </c>
      <c r="C74" s="167"/>
      <c r="D74"/>
      <c r="E74" s="178"/>
      <c r="F74" s="151"/>
      <c r="G74" s="147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</row>
    <row r="75" spans="1:41" s="143" customFormat="1" ht="20.25" customHeight="1">
      <c r="A75" s="141"/>
      <c r="B75" s="161" t="s">
        <v>1290</v>
      </c>
      <c r="C75" s="162"/>
      <c r="D75"/>
      <c r="E75"/>
      <c r="F75"/>
      <c r="G75" s="147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</row>
    <row r="76" spans="1:41" s="143" customFormat="1" ht="18">
      <c r="A76" s="141"/>
      <c r="B76" s="161"/>
      <c r="C76" s="162"/>
      <c r="D76"/>
      <c r="E76" s="175"/>
      <c r="F76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</row>
    <row r="77" spans="1:41" s="143" customFormat="1" ht="18">
      <c r="A77" s="141"/>
      <c r="B77" s="161"/>
      <c r="C77" s="162"/>
      <c r="D77"/>
      <c r="E77"/>
      <c r="F7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</row>
    <row r="78" spans="1:41" s="143" customFormat="1" ht="18">
      <c r="A78" s="141"/>
      <c r="C78" s="162">
        <v>0</v>
      </c>
      <c r="D78"/>
      <c r="E78" s="150"/>
      <c r="F78" s="150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</row>
    <row r="79" spans="1:41" s="143" customFormat="1" ht="18.75" thickBot="1">
      <c r="A79" s="141"/>
      <c r="B79" s="172" t="s">
        <v>1258</v>
      </c>
      <c r="C79" s="173">
        <f>+C23-C25</f>
        <v>246544643.53</v>
      </c>
      <c r="D79"/>
      <c r="E79" s="154"/>
      <c r="F79" s="154"/>
      <c r="G79" s="147"/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</row>
    <row r="80" spans="1:41" s="143" customFormat="1" ht="16.5" thickTop="1">
      <c r="A80" s="141"/>
      <c r="B80" s="156"/>
      <c r="C80" s="157"/>
      <c r="D80"/>
      <c r="E80" s="151"/>
      <c r="F80" s="151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</row>
    <row r="81" spans="1:41" s="143" customFormat="1">
      <c r="A81"/>
      <c r="B81" s="159"/>
      <c r="C81" s="160"/>
      <c r="D81"/>
      <c r="E81"/>
      <c r="F81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2"/>
      <c r="AO81" s="152"/>
    </row>
    <row r="82" spans="1:41">
      <c r="A82"/>
      <c r="B82" s="159"/>
      <c r="C82" s="160"/>
      <c r="D82"/>
      <c r="E82"/>
      <c r="F82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153"/>
      <c r="Y82" s="153"/>
      <c r="Z82" s="153"/>
      <c r="AA82" s="153"/>
      <c r="AB82" s="153"/>
      <c r="AC82" s="153"/>
      <c r="AD82" s="153"/>
      <c r="AE82" s="153"/>
      <c r="AF82" s="153"/>
      <c r="AG82" s="153"/>
      <c r="AH82" s="153"/>
      <c r="AI82" s="153"/>
      <c r="AJ82" s="153"/>
      <c r="AK82" s="153"/>
      <c r="AL82" s="153"/>
      <c r="AM82" s="153"/>
      <c r="AN82" s="153"/>
      <c r="AO82" s="153"/>
    </row>
    <row r="83" spans="1:41">
      <c r="A83"/>
      <c r="B83" s="159"/>
      <c r="C83" s="160"/>
      <c r="D83"/>
      <c r="E83"/>
      <c r="F83"/>
      <c r="G83" s="153"/>
      <c r="H83" s="153"/>
      <c r="I83" s="153"/>
      <c r="J83" s="153"/>
      <c r="K83" s="153"/>
      <c r="L83" s="153"/>
      <c r="M83" s="153"/>
      <c r="N83" s="153"/>
      <c r="O83" s="153"/>
      <c r="P83" s="153"/>
      <c r="Q83" s="153"/>
      <c r="R83" s="153"/>
      <c r="S83" s="153"/>
      <c r="T83" s="153"/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  <c r="AF83" s="153"/>
      <c r="AG83" s="153"/>
      <c r="AH83" s="153"/>
      <c r="AI83" s="153"/>
      <c r="AJ83" s="153"/>
      <c r="AK83" s="153"/>
      <c r="AL83" s="153"/>
      <c r="AM83" s="153"/>
      <c r="AN83" s="153"/>
      <c r="AO83" s="153"/>
    </row>
    <row r="84" spans="1:41" ht="16.5">
      <c r="A84" s="187"/>
      <c r="B84" s="187"/>
      <c r="C84" s="188"/>
      <c r="D84" s="149"/>
      <c r="E84" t="s">
        <v>1278</v>
      </c>
      <c r="F84"/>
    </row>
    <row r="85" spans="1:41" ht="16.5">
      <c r="A85" s="187"/>
      <c r="B85" s="187"/>
      <c r="C85" s="187"/>
      <c r="D85" s="150"/>
      <c r="E85" s="150"/>
      <c r="F85" s="150"/>
    </row>
    <row r="86" spans="1:41" ht="16.5">
      <c r="A86" s="198" t="s">
        <v>1265</v>
      </c>
      <c r="B86" s="198"/>
      <c r="C86" s="189" t="s">
        <v>1295</v>
      </c>
      <c r="D86" s="154"/>
      <c r="E86" s="154"/>
      <c r="F86" s="154"/>
    </row>
    <row r="87" spans="1:41" ht="16.5">
      <c r="A87" s="198" t="s">
        <v>1293</v>
      </c>
      <c r="B87" s="198"/>
      <c r="C87" s="189" t="s">
        <v>1296</v>
      </c>
      <c r="D87" s="151"/>
      <c r="E87" s="151"/>
      <c r="F87" s="151"/>
    </row>
    <row r="88" spans="1:41" ht="16.5">
      <c r="A88" s="187"/>
      <c r="B88" s="187"/>
      <c r="C88" s="187"/>
      <c r="D88" s="151"/>
      <c r="E88" s="151"/>
      <c r="F88" s="151"/>
    </row>
    <row r="89" spans="1:41" ht="16.5">
      <c r="A89" s="187"/>
      <c r="B89" s="187"/>
      <c r="C89" s="187"/>
      <c r="D89"/>
      <c r="E89"/>
      <c r="F89"/>
    </row>
    <row r="90" spans="1:41" ht="16.5">
      <c r="A90" s="187"/>
      <c r="B90" s="187"/>
      <c r="C90" s="190"/>
      <c r="D90"/>
      <c r="E90"/>
      <c r="F90"/>
    </row>
    <row r="91" spans="1:41" ht="12.75" customHeight="1">
      <c r="A91" s="187"/>
      <c r="B91" s="198" t="s">
        <v>1266</v>
      </c>
      <c r="C91" s="198"/>
      <c r="D91"/>
      <c r="E91"/>
      <c r="F91"/>
    </row>
    <row r="92" spans="1:41" ht="16.5">
      <c r="A92" s="187"/>
      <c r="B92" s="195" t="s">
        <v>1267</v>
      </c>
      <c r="C92" s="195"/>
      <c r="D92"/>
      <c r="E92"/>
      <c r="F92"/>
    </row>
    <row r="93" spans="1:41" ht="16.5">
      <c r="A93" s="187"/>
      <c r="B93" s="187"/>
      <c r="C93" s="187"/>
      <c r="D93"/>
      <c r="E93"/>
      <c r="F93"/>
    </row>
    <row r="94" spans="1:41" ht="16.5">
      <c r="A94" s="187"/>
      <c r="B94" s="187"/>
      <c r="C94" s="187"/>
      <c r="D94"/>
      <c r="E94"/>
      <c r="F94"/>
    </row>
    <row r="95" spans="1:41" ht="16.5">
      <c r="A95" s="187"/>
      <c r="B95" s="187"/>
      <c r="C95" s="187"/>
      <c r="D95"/>
      <c r="E95"/>
      <c r="F95"/>
    </row>
    <row r="96" spans="1:41">
      <c r="A96"/>
      <c r="B96" s="159"/>
      <c r="C96" s="159"/>
      <c r="D96"/>
      <c r="E96"/>
      <c r="F96"/>
    </row>
    <row r="117" spans="2:2">
      <c r="B117" s="156" t="s">
        <v>1274</v>
      </c>
    </row>
  </sheetData>
  <mergeCells count="7">
    <mergeCell ref="B92:C92"/>
    <mergeCell ref="B9:C9"/>
    <mergeCell ref="B10:C10"/>
    <mergeCell ref="B11:C11"/>
    <mergeCell ref="A86:B86"/>
    <mergeCell ref="A87:B87"/>
    <mergeCell ref="B91:C91"/>
  </mergeCells>
  <pageMargins left="0.7" right="0.7" top="0.75" bottom="0.75" header="0.3" footer="0.3"/>
  <pageSetup scale="71" orientation="portrait" r:id="rId1"/>
  <colBreaks count="1" manualBreakCount="1">
    <brk id="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Esther Del Carmen Caceres De Mejia</cp:lastModifiedBy>
  <cp:lastPrinted>2025-03-12T12:33:29Z</cp:lastPrinted>
  <dcterms:created xsi:type="dcterms:W3CDTF">2020-05-06T15:54:31Z</dcterms:created>
  <dcterms:modified xsi:type="dcterms:W3CDTF">2025-03-12T12:35:02Z</dcterms:modified>
</cp:coreProperties>
</file>