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ÓMINA PORTAL MES DE NOVIEMBRE 2024\"/>
    </mc:Choice>
  </mc:AlternateContent>
  <xr:revisionPtr revIDLastSave="0" documentId="8_{007DD22C-4589-4FE3-8E0A-D241A50AAC94}" xr6:coauthVersionLast="47" xr6:coauthVersionMax="47" xr10:uidLastSave="{00000000-0000-0000-0000-000000000000}"/>
  <bookViews>
    <workbookView xWindow="-120" yWindow="-120" windowWidth="29040" windowHeight="15720" xr2:uid="{0E1872CF-7E6F-4181-A8EB-E61D1393CCEB}"/>
  </bookViews>
  <sheets>
    <sheet name="NOMINA SUPLENCIA NOVIEM 2024" sheetId="1" r:id="rId1"/>
  </sheets>
  <definedNames>
    <definedName name="_xlnm.Print_Area" localSheetId="0">'NOMINA SUPLENCIA NOVIEM 2024'!$A$1:$M$56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E29" i="1"/>
  <c r="L23" i="1"/>
  <c r="L22" i="1"/>
  <c r="M22" i="1" s="1"/>
  <c r="K19" i="1"/>
  <c r="J19" i="1"/>
  <c r="I19" i="1"/>
  <c r="H19" i="1"/>
  <c r="G19" i="1"/>
  <c r="M19" i="1" s="1"/>
  <c r="F19" i="1"/>
  <c r="E19" i="1"/>
  <c r="L18" i="1"/>
  <c r="L19" i="1" s="1"/>
  <c r="K15" i="1"/>
  <c r="J15" i="1"/>
  <c r="I15" i="1"/>
  <c r="H15" i="1"/>
  <c r="H29" i="1" s="1"/>
  <c r="G15" i="1"/>
  <c r="G29" i="1" s="1"/>
  <c r="F15" i="1"/>
  <c r="E15" i="1"/>
  <c r="L14" i="1"/>
  <c r="L15" i="1" s="1"/>
  <c r="L29" i="1" s="1"/>
  <c r="M18" i="1" l="1"/>
  <c r="M14" i="1"/>
  <c r="M15" i="1" s="1"/>
  <c r="M29" i="1" s="1"/>
</calcChain>
</file>

<file path=xl/sharedStrings.xml><?xml version="1.0" encoding="utf-8"?>
<sst xmlns="http://schemas.openxmlformats.org/spreadsheetml/2006/main" count="44" uniqueCount="40">
  <si>
    <t xml:space="preserve">OFICINA NACIONAL DE EVALUACIÓN SÍSMICA Y VULNERABILIDAD DE INFRAESTRUCTURA Y EDIFICACIONES </t>
  </si>
  <si>
    <t>RNC 430-00787-2</t>
  </si>
  <si>
    <t>REPORTE DE NÓMINA</t>
  </si>
  <si>
    <t>CONCEPTO PAGO SUELDO 120-01- SUPLENCIA CORRESPONDIENTE AL MES DE NOVIEMBRE 2024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</si>
  <si>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</si>
  <si>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</si>
  <si>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</si>
  <si>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</si>
  <si>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</si>
  <si>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</si>
  <si>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</si>
  <si>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</si>
  <si>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</si>
  <si>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</si>
  <si>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</si>
  <si>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</si>
  <si>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</si>
  <si>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</si>
  <si>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MITIGACIÓN DE RIESGOS ANTE DESASTRE</t>
  </si>
  <si>
    <t>JOSE FRANCISCO CORDERO ARIAS</t>
  </si>
  <si>
    <t>M</t>
  </si>
  <si>
    <t>ENC. DEPTO DE MITIGACIÓN DE RIESGOS ANTE DESASTRE</t>
  </si>
  <si>
    <t>Subtotal :</t>
  </si>
  <si>
    <t>DEPARTAMENTO DE RECOPILACIÓN E INFORMACIÓN GEOESPACIAL</t>
  </si>
  <si>
    <t>LILIBETH LIBERATO BAUTISTA</t>
  </si>
  <si>
    <t>F</t>
  </si>
  <si>
    <t>ENC. DEPTO. DE RECOPILACIÓN E INFORMACIÓN GEOESPACIAL</t>
  </si>
  <si>
    <t>DIVISIÓN DE CONTABILIDAD</t>
  </si>
  <si>
    <t>JUDITH VALERA BELTRAN</t>
  </si>
  <si>
    <t xml:space="preserve">ENC. DEPTO. CONTABILIDAD </t>
  </si>
  <si>
    <t xml:space="preserve">DIVISIÓN DE COMPRAS Y CONTRATACIONES </t>
  </si>
  <si>
    <t>CRISTIAN FERNANDO PEREZ ESPINAL</t>
  </si>
  <si>
    <t xml:space="preserve">ENC. DEPTO. DIVISIÓN DE COMPRAS Y CONTRATACIONES </t>
  </si>
  <si>
    <t>Total por Programación:</t>
  </si>
  <si>
    <t>______________________________________________________________</t>
  </si>
  <si>
    <t xml:space="preserve">            Preparado Por: Licda. Yudy B. De Los Santos</t>
  </si>
  <si>
    <t xml:space="preserve"> Revisado Por: Licda. Carmen P. Rodriguez Suero </t>
  </si>
  <si>
    <t xml:space="preserve">         Enc. División Registro y Control de  Nómina</t>
  </si>
  <si>
    <t xml:space="preserve"> Enc. Int.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</si>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</sst>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9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64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2" fontId="1" fillId="5" borderId="1" xfId="1" applyNumberFormat="1" applyFont="1" applyFill="1" applyBorder="1" applyAlignment="1">
      <alignment horizontal="right" vertical="center"/>
    </xf>
    <xf numFmtId="0" fontId="0" fillId="2" borderId="0" xfId="0" applyFill="1"/>
    <xf numFmtId="0" fontId="6" fillId="4" borderId="1" xfId="0" applyFont="1" applyFill="1" applyBorder="1"/>
    <xf numFmtId="0" fontId="6" fillId="4" borderId="1" xfId="0" applyFont="1" applyFill="1" applyBorder="1" applyAlignment="1">
      <alignment horizontal="left" wrapText="1"/>
    </xf>
    <xf numFmtId="164" fontId="6" fillId="0" borderId="1" xfId="1" applyFont="1" applyFill="1" applyBorder="1"/>
    <xf numFmtId="2" fontId="6" fillId="0" borderId="1" xfId="1" applyNumberFormat="1" applyFont="1" applyBorder="1"/>
    <xf numFmtId="164" fontId="6" fillId="0" borderId="1" xfId="1" applyFont="1" applyBorder="1"/>
    <xf numFmtId="2" fontId="6" fillId="0" borderId="1" xfId="1" applyNumberFormat="1" applyFont="1" applyBorder="1" applyAlignment="1">
      <alignment horizontal="center"/>
    </xf>
    <xf numFmtId="0" fontId="5" fillId="4" borderId="1" xfId="0" applyFont="1" applyFill="1" applyBorder="1"/>
    <xf numFmtId="0" fontId="5" fillId="0" borderId="1" xfId="0" applyFont="1" applyBorder="1"/>
    <xf numFmtId="164" fontId="5" fillId="0" borderId="1" xfId="1" applyFont="1" applyFill="1" applyBorder="1"/>
    <xf numFmtId="2" fontId="5" fillId="0" borderId="1" xfId="1" applyNumberFormat="1" applyFont="1" applyBorder="1"/>
    <xf numFmtId="2" fontId="5" fillId="0" borderId="1" xfId="1" applyNumberFormat="1" applyFont="1" applyBorder="1" applyAlignment="1">
      <alignment horizontal="center"/>
    </xf>
    <xf numFmtId="0" fontId="7" fillId="0" borderId="0" xfId="0" applyFont="1"/>
    <xf numFmtId="0" fontId="5" fillId="0" borderId="1" xfId="0" applyFont="1" applyBorder="1" applyAlignment="1">
      <alignment horizontal="left"/>
    </xf>
    <xf numFmtId="0" fontId="6" fillId="0" borderId="1" xfId="0" applyFont="1" applyBorder="1"/>
    <xf numFmtId="2" fontId="6" fillId="0" borderId="1" xfId="1" applyNumberFormat="1" applyFont="1" applyBorder="1" applyAlignment="1">
      <alignment horizontal="right"/>
    </xf>
    <xf numFmtId="164" fontId="6" fillId="0" borderId="1" xfId="1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64" fontId="5" fillId="0" borderId="1" xfId="1" applyFont="1" applyBorder="1"/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2" borderId="1" xfId="0" applyFont="1" applyFill="1" applyBorder="1"/>
    <xf numFmtId="0" fontId="5" fillId="6" borderId="1" xfId="0" applyFont="1" applyFill="1" applyBorder="1"/>
    <xf numFmtId="0" fontId="5" fillId="2" borderId="1" xfId="0" applyFont="1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164" fontId="5" fillId="7" borderId="1" xfId="0" applyNumberFormat="1" applyFont="1" applyFill="1" applyBorder="1"/>
    <xf numFmtId="2" fontId="5" fillId="7" borderId="1" xfId="1" applyNumberFormat="1" applyFont="1" applyFill="1" applyBorder="1"/>
    <xf numFmtId="2" fontId="5" fillId="7" borderId="1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6" borderId="0" xfId="0" applyFont="1" applyFill="1" applyAlignment="1">
      <alignment horizontal="center" wrapText="1"/>
    </xf>
    <xf numFmtId="4" fontId="5" fillId="6" borderId="0" xfId="0" applyNumberFormat="1" applyFont="1" applyFill="1" applyAlignment="1">
      <alignment horizontal="right"/>
    </xf>
    <xf numFmtId="2" fontId="5" fillId="6" borderId="0" xfId="0" applyNumberFormat="1" applyFont="1" applyFill="1" applyAlignment="1">
      <alignment horizontal="right"/>
    </xf>
    <xf numFmtId="4" fontId="6" fillId="6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6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164" fontId="6" fillId="2" borderId="0" xfId="1" applyFont="1" applyFill="1" applyBorder="1"/>
    <xf numFmtId="2" fontId="6" fillId="2" borderId="0" xfId="1" applyNumberFormat="1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/>
    <xf numFmtId="164" fontId="6" fillId="2" borderId="0" xfId="1" applyFont="1" applyFill="1"/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2" fontId="2" fillId="2" borderId="0" xfId="1" applyNumberFormat="1" applyFill="1"/>
    <xf numFmtId="0" fontId="8" fillId="2" borderId="0" xfId="0" applyFont="1" applyFill="1" applyAlignment="1">
      <alignment horizontal="center"/>
    </xf>
    <xf numFmtId="164" fontId="2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1888695</xdr:colOff>
      <xdr:row>0</xdr:row>
      <xdr:rowOff>44719</xdr:rowOff>
    </xdr:from>
    <xdr:to>
      <xdr:col>3</xdr:col>
      <xdr:colOff>3293391</xdr:colOff>
      <xdr:row>3</xdr:row>
      <xdr:rowOff>159019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1B684C-CD53-4622-920D-CD7CB8289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7845" y="44719"/>
          <a:ext cx="1404696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3053005</xdr:colOff>
      <xdr:row>0</xdr:row>
      <xdr:rowOff>122372</xdr:rowOff>
    </xdr:from>
    <xdr:to>
      <xdr:col>4</xdr:col>
      <xdr:colOff>637691</xdr:colOff>
      <xdr:row>3</xdr:row>
      <xdr:rowOff>169513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91B11BF-456E-4403-85B2-3B9C7D97B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2155" y="122372"/>
          <a:ext cx="1223236" cy="6186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DBBB8-2D65-4AF3-A5AE-9EA3F6EC2404}">
  <dimension ref="B5:M47"/>
  <sheetViews>
    <sheetView showGridLines="0" tabSelected="1" topLeftCell="B20" zoomScale="118" zoomScaleNormal="118" workbookViewId="0">
      <selection activeCell="G47" sqref="G47"/>
    </sheetView>
  </sheetViews>
  <sheetFormatPr baseColWidth="10" defaultRowHeight="15" x14ac:dyDescent="0.25"/>
  <cols>
    <col min="1" max="1" width="1.42578125" customWidth="1"/>
    <col min="2" max="2" width="59.5703125" customWidth="1"/>
    <col min="3" max="3" width="8.42578125" customWidth="1"/>
    <col min="4" max="4" width="54.5703125" customWidth="1"/>
    <col min="5" max="5" width="13" customWidth="1"/>
    <col min="6" max="6" width="11.5703125" bestFit="1" customWidth="1"/>
    <col min="7" max="7" width="12.140625" bestFit="1" customWidth="1"/>
    <col min="12" max="12" width="11.42578125" customWidth="1"/>
    <col min="13" max="13" width="13.140625" customWidth="1"/>
  </cols>
  <sheetData>
    <row r="5" spans="2:13" x14ac:dyDescent="0.25"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x14ac:dyDescent="0.25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5"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x14ac:dyDescent="0.25">
      <c r="B8" s="1" t="s">
        <v>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x14ac:dyDescent="0.25">
      <c r="B9" s="2" t="s"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3" ht="9.75" customHeight="1" x14ac:dyDescent="0.25">
      <c r="B11" s="4" t="s">
        <v>5</v>
      </c>
      <c r="C11" s="5" t="s">
        <v>6</v>
      </c>
      <c r="D11" s="5" t="s">
        <v>7</v>
      </c>
      <c r="E11" s="6" t="s">
        <v>8</v>
      </c>
      <c r="F11" s="7" t="s">
        <v>9</v>
      </c>
      <c r="G11" s="8" t="s">
        <v>10</v>
      </c>
      <c r="H11" s="8" t="s">
        <v>11</v>
      </c>
      <c r="I11" s="8" t="s">
        <v>12</v>
      </c>
      <c r="J11" s="8" t="s">
        <v>13</v>
      </c>
      <c r="K11" s="8" t="s">
        <v>14</v>
      </c>
      <c r="L11" s="8" t="s">
        <v>15</v>
      </c>
      <c r="M11" s="8" t="s">
        <v>16</v>
      </c>
    </row>
    <row r="12" spans="2:13" ht="15" customHeight="1" x14ac:dyDescent="0.25">
      <c r="B12" s="4"/>
      <c r="C12" s="5"/>
      <c r="D12" s="5"/>
      <c r="E12" s="6" t="s">
        <v>17</v>
      </c>
      <c r="F12" s="7"/>
      <c r="G12" s="8"/>
      <c r="H12" s="8"/>
      <c r="I12" s="8"/>
      <c r="J12" s="8"/>
      <c r="K12" s="8"/>
      <c r="L12" s="8"/>
      <c r="M12" s="8"/>
    </row>
    <row r="13" spans="2:13" s="14" customFormat="1" ht="30" customHeight="1" x14ac:dyDescent="0.25">
      <c r="B13" s="9" t="s">
        <v>18</v>
      </c>
      <c r="C13" s="10"/>
      <c r="D13" s="11"/>
      <c r="E13" s="12"/>
      <c r="F13" s="13"/>
      <c r="G13" s="12"/>
      <c r="H13" s="12"/>
      <c r="I13" s="12"/>
      <c r="J13" s="12"/>
      <c r="K13" s="12"/>
      <c r="L13" s="12"/>
      <c r="M13" s="12"/>
    </row>
    <row r="14" spans="2:13" s="14" customFormat="1" ht="31.5" customHeight="1" x14ac:dyDescent="0.25">
      <c r="B14" s="15" t="s">
        <v>19</v>
      </c>
      <c r="C14" s="10" t="s">
        <v>20</v>
      </c>
      <c r="D14" s="16" t="s">
        <v>21</v>
      </c>
      <c r="E14" s="17">
        <v>40000</v>
      </c>
      <c r="F14" s="18">
        <v>0</v>
      </c>
      <c r="G14" s="19">
        <v>40000</v>
      </c>
      <c r="H14" s="19">
        <v>1148</v>
      </c>
      <c r="I14" s="19">
        <v>9409</v>
      </c>
      <c r="J14" s="19">
        <v>1216</v>
      </c>
      <c r="K14" s="20">
        <v>0</v>
      </c>
      <c r="L14" s="19">
        <f>+H14+I14+J14</f>
        <v>11773</v>
      </c>
      <c r="M14" s="19">
        <f>+G14-L14</f>
        <v>28227</v>
      </c>
    </row>
    <row r="15" spans="2:13" s="26" customFormat="1" ht="15" customHeight="1" x14ac:dyDescent="0.25">
      <c r="B15" s="21" t="s">
        <v>22</v>
      </c>
      <c r="C15" s="21"/>
      <c r="D15" s="22">
        <v>1</v>
      </c>
      <c r="E15" s="23">
        <f>SUM(E14)</f>
        <v>40000</v>
      </c>
      <c r="F15" s="24">
        <f t="shared" ref="F15:K15" si="0">+F14</f>
        <v>0</v>
      </c>
      <c r="G15" s="23">
        <f>SUM(G14)</f>
        <v>40000</v>
      </c>
      <c r="H15" s="23">
        <f>SUM(H14)</f>
        <v>1148</v>
      </c>
      <c r="I15" s="23">
        <f>SUM(I14)</f>
        <v>9409</v>
      </c>
      <c r="J15" s="23">
        <f>SUM(J14)</f>
        <v>1216</v>
      </c>
      <c r="K15" s="25">
        <f t="shared" si="0"/>
        <v>0</v>
      </c>
      <c r="L15" s="23">
        <f>SUM(L14)</f>
        <v>11773</v>
      </c>
      <c r="M15" s="23">
        <f>SUM(M14)</f>
        <v>28227</v>
      </c>
    </row>
    <row r="16" spans="2:13" s="26" customFormat="1" ht="15" customHeight="1" x14ac:dyDescent="0.25">
      <c r="B16" s="21"/>
      <c r="C16" s="21"/>
      <c r="D16" s="22"/>
      <c r="E16" s="23"/>
      <c r="F16" s="24"/>
      <c r="G16" s="23"/>
      <c r="H16" s="23"/>
      <c r="I16" s="23"/>
      <c r="J16" s="23"/>
      <c r="K16" s="25"/>
      <c r="L16" s="23"/>
      <c r="M16" s="23"/>
    </row>
    <row r="17" spans="2:13" ht="18.75" customHeight="1" x14ac:dyDescent="0.25">
      <c r="B17" s="9" t="s">
        <v>23</v>
      </c>
      <c r="C17" s="10"/>
      <c r="D17" s="27"/>
      <c r="E17" s="28"/>
      <c r="F17" s="28"/>
      <c r="G17" s="19"/>
      <c r="H17" s="29"/>
      <c r="I17" s="19"/>
      <c r="J17" s="19"/>
      <c r="K17" s="30"/>
      <c r="L17" s="19"/>
      <c r="M17" s="19"/>
    </row>
    <row r="18" spans="2:13" ht="15" customHeight="1" x14ac:dyDescent="0.25">
      <c r="B18" s="28" t="s">
        <v>24</v>
      </c>
      <c r="C18" s="10" t="s">
        <v>25</v>
      </c>
      <c r="D18" s="31" t="s">
        <v>26</v>
      </c>
      <c r="E18" s="17">
        <v>40000</v>
      </c>
      <c r="F18" s="18">
        <v>0</v>
      </c>
      <c r="G18" s="19">
        <v>40000</v>
      </c>
      <c r="H18" s="19">
        <v>1148</v>
      </c>
      <c r="I18" s="19">
        <v>9409</v>
      </c>
      <c r="J18" s="19">
        <v>1216</v>
      </c>
      <c r="K18" s="20">
        <v>0</v>
      </c>
      <c r="L18" s="19">
        <f>+H18+I18+J18</f>
        <v>11773</v>
      </c>
      <c r="M18" s="19">
        <f>+G18-L18</f>
        <v>28227</v>
      </c>
    </row>
    <row r="19" spans="2:13" s="26" customFormat="1" ht="15" customHeight="1" x14ac:dyDescent="0.25">
      <c r="B19" s="21" t="s">
        <v>22</v>
      </c>
      <c r="C19" s="21"/>
      <c r="D19" s="22">
        <v>1</v>
      </c>
      <c r="E19" s="23">
        <f>+E18</f>
        <v>40000</v>
      </c>
      <c r="F19" s="24">
        <f t="shared" ref="F19:L19" si="1">+F18</f>
        <v>0</v>
      </c>
      <c r="G19" s="32">
        <f>+G18</f>
        <v>40000</v>
      </c>
      <c r="H19" s="32">
        <f t="shared" si="1"/>
        <v>1148</v>
      </c>
      <c r="I19" s="32">
        <f t="shared" si="1"/>
        <v>9409</v>
      </c>
      <c r="J19" s="32">
        <f t="shared" si="1"/>
        <v>1216</v>
      </c>
      <c r="K19" s="25">
        <f t="shared" si="1"/>
        <v>0</v>
      </c>
      <c r="L19" s="32">
        <f t="shared" si="1"/>
        <v>11773</v>
      </c>
      <c r="M19" s="32">
        <f>+G19-L19</f>
        <v>28227</v>
      </c>
    </row>
    <row r="20" spans="2:13" s="26" customFormat="1" ht="15" customHeight="1" x14ac:dyDescent="0.25">
      <c r="B20" s="21"/>
      <c r="C20" s="21"/>
      <c r="D20" s="22"/>
      <c r="E20" s="23"/>
      <c r="F20" s="24"/>
      <c r="G20" s="32"/>
      <c r="H20" s="32"/>
      <c r="I20" s="32"/>
      <c r="J20" s="32"/>
      <c r="K20" s="25"/>
      <c r="L20" s="32"/>
      <c r="M20" s="32"/>
    </row>
    <row r="21" spans="2:13" s="26" customFormat="1" ht="15" customHeight="1" x14ac:dyDescent="0.25">
      <c r="B21" s="21" t="s">
        <v>27</v>
      </c>
      <c r="C21" s="21"/>
      <c r="D21" s="22"/>
      <c r="E21" s="23"/>
      <c r="F21" s="24"/>
      <c r="G21" s="32"/>
      <c r="H21" s="32"/>
      <c r="I21" s="32"/>
      <c r="J21" s="32"/>
      <c r="K21" s="25"/>
      <c r="L21" s="32"/>
      <c r="M21" s="32"/>
    </row>
    <row r="22" spans="2:13" s="26" customFormat="1" ht="15" customHeight="1" x14ac:dyDescent="0.25">
      <c r="B22" s="33" t="s">
        <v>28</v>
      </c>
      <c r="C22" s="34" t="s">
        <v>25</v>
      </c>
      <c r="D22" s="35" t="s">
        <v>29</v>
      </c>
      <c r="E22" s="17">
        <v>40000</v>
      </c>
      <c r="F22" s="18">
        <v>0</v>
      </c>
      <c r="G22" s="19">
        <v>40000</v>
      </c>
      <c r="H22" s="19">
        <v>1148</v>
      </c>
      <c r="I22" s="19">
        <v>8369.56</v>
      </c>
      <c r="J22" s="19">
        <v>1216</v>
      </c>
      <c r="K22" s="20">
        <v>0</v>
      </c>
      <c r="L22" s="19">
        <f>+H22+I22+J22</f>
        <v>10733.56</v>
      </c>
      <c r="M22" s="19">
        <f>+G22-L22</f>
        <v>29266.440000000002</v>
      </c>
    </row>
    <row r="23" spans="2:13" s="26" customFormat="1" ht="15" customHeight="1" x14ac:dyDescent="0.25">
      <c r="B23" s="21" t="s">
        <v>22</v>
      </c>
      <c r="C23" s="21"/>
      <c r="D23" s="22">
        <v>1</v>
      </c>
      <c r="E23" s="23">
        <v>40000</v>
      </c>
      <c r="F23" s="24">
        <v>0</v>
      </c>
      <c r="G23" s="32">
        <v>40000</v>
      </c>
      <c r="H23" s="32">
        <v>1148</v>
      </c>
      <c r="I23" s="32">
        <v>8369.56</v>
      </c>
      <c r="J23" s="32">
        <v>1216</v>
      </c>
      <c r="K23" s="25">
        <v>0</v>
      </c>
      <c r="L23" s="32">
        <f>+H23+I23+J23</f>
        <v>10733.56</v>
      </c>
      <c r="M23" s="32">
        <v>29266.44</v>
      </c>
    </row>
    <row r="24" spans="2:13" s="26" customFormat="1" ht="15" customHeight="1" x14ac:dyDescent="0.25">
      <c r="B24" s="33"/>
      <c r="C24" s="34"/>
      <c r="D24" s="35"/>
      <c r="E24" s="17"/>
      <c r="F24" s="18"/>
      <c r="G24" s="19"/>
      <c r="H24" s="19"/>
      <c r="I24" s="19"/>
      <c r="J24" s="19"/>
      <c r="K24" s="20"/>
      <c r="L24" s="19"/>
      <c r="M24" s="19"/>
    </row>
    <row r="25" spans="2:13" s="26" customFormat="1" ht="15" customHeight="1" x14ac:dyDescent="0.25">
      <c r="B25" s="36" t="s">
        <v>30</v>
      </c>
      <c r="C25" s="34"/>
      <c r="D25" s="35"/>
      <c r="E25" s="17"/>
      <c r="F25" s="18"/>
      <c r="G25" s="19"/>
      <c r="H25" s="19"/>
      <c r="I25" s="19"/>
      <c r="J25" s="19"/>
      <c r="K25" s="20"/>
      <c r="L25" s="19"/>
      <c r="M25" s="19"/>
    </row>
    <row r="26" spans="2:13" s="26" customFormat="1" ht="15" customHeight="1" x14ac:dyDescent="0.25">
      <c r="B26" s="33" t="s">
        <v>31</v>
      </c>
      <c r="C26" s="34" t="s">
        <v>20</v>
      </c>
      <c r="D26" s="35" t="s">
        <v>32</v>
      </c>
      <c r="E26" s="17">
        <v>45000</v>
      </c>
      <c r="F26" s="18">
        <v>0</v>
      </c>
      <c r="G26" s="19">
        <v>45000</v>
      </c>
      <c r="H26" s="19">
        <v>1291.5</v>
      </c>
      <c r="I26" s="19">
        <v>9545.69</v>
      </c>
      <c r="J26" s="19">
        <v>1368</v>
      </c>
      <c r="K26" s="20">
        <v>0</v>
      </c>
      <c r="L26" s="19">
        <v>12205.19</v>
      </c>
      <c r="M26" s="19">
        <v>32794.81</v>
      </c>
    </row>
    <row r="27" spans="2:13" s="26" customFormat="1" ht="15" customHeight="1" x14ac:dyDescent="0.25">
      <c r="B27" s="33"/>
      <c r="C27" s="34"/>
      <c r="D27" s="37">
        <v>1</v>
      </c>
      <c r="E27" s="23">
        <v>45000</v>
      </c>
      <c r="F27" s="24">
        <v>0</v>
      </c>
      <c r="G27" s="32">
        <v>45000</v>
      </c>
      <c r="H27" s="32">
        <v>1291.5</v>
      </c>
      <c r="I27" s="32">
        <v>9545.69</v>
      </c>
      <c r="J27" s="32">
        <v>1368</v>
      </c>
      <c r="K27" s="25">
        <v>0</v>
      </c>
      <c r="L27" s="32">
        <v>12205.19</v>
      </c>
      <c r="M27" s="32">
        <v>32794.81</v>
      </c>
    </row>
    <row r="28" spans="2:13" s="26" customFormat="1" ht="15" customHeight="1" x14ac:dyDescent="0.25">
      <c r="B28" s="21"/>
      <c r="C28" s="21"/>
      <c r="D28" s="22"/>
      <c r="E28" s="23"/>
      <c r="F28" s="24"/>
      <c r="G28" s="32"/>
      <c r="H28" s="32"/>
      <c r="I28" s="32"/>
      <c r="J28" s="32"/>
      <c r="K28" s="25"/>
      <c r="L28" s="32"/>
      <c r="M28" s="32"/>
    </row>
    <row r="29" spans="2:13" ht="15" customHeight="1" x14ac:dyDescent="0.25">
      <c r="B29" s="38" t="s">
        <v>33</v>
      </c>
      <c r="C29" s="38"/>
      <c r="D29" s="39">
        <v>4</v>
      </c>
      <c r="E29" s="40">
        <f>+E15+E19+E23+E27</f>
        <v>165000</v>
      </c>
      <c r="F29" s="41">
        <v>0</v>
      </c>
      <c r="G29" s="40">
        <f>+G15+G19+G23+G27</f>
        <v>165000</v>
      </c>
      <c r="H29" s="40">
        <f>+H15+H19+H23+H27</f>
        <v>4735.5</v>
      </c>
      <c r="I29" s="40">
        <f>+I15+I19+I23+I27</f>
        <v>36733.25</v>
      </c>
      <c r="J29" s="40">
        <f>+J15+J19+J23+J27</f>
        <v>5016</v>
      </c>
      <c r="K29" s="42">
        <v>0</v>
      </c>
      <c r="L29" s="40">
        <f>+L15+L19+L23+L27</f>
        <v>46484.75</v>
      </c>
      <c r="M29" s="40">
        <f>+M15+M19+M23+M27</f>
        <v>118515.25</v>
      </c>
    </row>
    <row r="35" spans="2:13" ht="9.75" customHeight="1" x14ac:dyDescent="0.25"/>
    <row r="36" spans="2:13" hidden="1" x14ac:dyDescent="0.25"/>
    <row r="42" spans="2:13" ht="38.25" customHeight="1" x14ac:dyDescent="0.25">
      <c r="B42" s="43"/>
      <c r="C42" s="43"/>
      <c r="D42" s="44"/>
      <c r="E42" s="45"/>
      <c r="F42" s="46"/>
      <c r="G42" s="47" t="s">
        <v>34</v>
      </c>
      <c r="H42" s="47"/>
      <c r="I42" s="47"/>
      <c r="J42" s="47"/>
      <c r="K42" s="47"/>
      <c r="L42" s="47"/>
      <c r="M42" s="45"/>
    </row>
    <row r="43" spans="2:13" x14ac:dyDescent="0.25">
      <c r="B43" s="48" t="s">
        <v>35</v>
      </c>
      <c r="C43" s="49"/>
      <c r="D43" s="50"/>
      <c r="E43" s="51"/>
      <c r="F43" s="51"/>
      <c r="G43" s="52" t="s">
        <v>36</v>
      </c>
      <c r="H43" s="52"/>
      <c r="I43" s="52"/>
      <c r="J43" s="52"/>
      <c r="K43" s="52"/>
      <c r="L43" s="52"/>
      <c r="M43" s="53"/>
    </row>
    <row r="44" spans="2:13" x14ac:dyDescent="0.25">
      <c r="B44" s="43" t="s">
        <v>37</v>
      </c>
      <c r="C44" s="43"/>
      <c r="D44" s="51"/>
      <c r="E44" s="51"/>
      <c r="F44" s="54"/>
      <c r="G44" s="55" t="s">
        <v>38</v>
      </c>
      <c r="H44" s="55"/>
      <c r="I44" s="55"/>
      <c r="J44" s="55"/>
      <c r="K44" s="55"/>
      <c r="L44" s="55"/>
      <c r="M44" s="51"/>
    </row>
    <row r="45" spans="2:13" x14ac:dyDescent="0.25">
      <c r="B45" s="49"/>
      <c r="C45" s="49"/>
      <c r="D45" s="56"/>
      <c r="E45" s="57"/>
      <c r="F45" s="54"/>
      <c r="G45" s="51"/>
      <c r="H45" s="58"/>
      <c r="I45" s="58"/>
      <c r="J45" s="58"/>
      <c r="K45" s="58"/>
      <c r="L45" s="58"/>
      <c r="M45" s="58"/>
    </row>
    <row r="46" spans="2:13" ht="15.75" x14ac:dyDescent="0.25">
      <c r="B46" s="59"/>
      <c r="C46" s="59"/>
      <c r="D46" s="60"/>
      <c r="E46" s="61"/>
      <c r="F46" s="62"/>
      <c r="G46" s="62"/>
      <c r="H46" s="62"/>
      <c r="I46" s="62"/>
      <c r="J46" s="62"/>
      <c r="K46" s="63"/>
      <c r="L46" s="63"/>
      <c r="M46" s="14"/>
    </row>
    <row r="47" spans="2:13" ht="50.25" customHeight="1" x14ac:dyDescent="0.25">
      <c r="E47" t="s">
        <v>39</v>
      </c>
    </row>
  </sheetData>
  <mergeCells count="21">
    <mergeCell ref="G42:L42"/>
    <mergeCell ref="G43:L43"/>
    <mergeCell ref="G44:L44"/>
    <mergeCell ref="H45:M45"/>
    <mergeCell ref="F46:J46"/>
    <mergeCell ref="H11:H12"/>
    <mergeCell ref="I11:I12"/>
    <mergeCell ref="J11:J12"/>
    <mergeCell ref="K11:K12"/>
    <mergeCell ref="L11:L12"/>
    <mergeCell ref="M11:M12"/>
    <mergeCell ref="B5:M5"/>
    <mergeCell ref="B6:M6"/>
    <mergeCell ref="B7:M7"/>
    <mergeCell ref="B8:M8"/>
    <mergeCell ref="B9:M9"/>
    <mergeCell ref="B11:B12"/>
    <mergeCell ref="C11:C12"/>
    <mergeCell ref="D11:D12"/>
    <mergeCell ref="F11:F12"/>
    <mergeCell ref="G11:G12"/>
  </mergeCells>
  <pageMargins left="0.38" right="0.12" top="0.74803149606299213" bottom="0.74803149606299213" header="0.31496062992125984" footer="0.31496062992125984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SUPLENCIA NOVIEM 2024</vt:lpstr>
      <vt:lpstr>'NOMINA SUPLENCIA NOVIEM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2024-11-29T14:48:58Z</dcterms:created>
  <dcterms:modified xsi:type="dcterms:W3CDTF">2024-11-29T14:49:46Z</dcterms:modified>
</cp:coreProperties>
</file>