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FERENCIA 2025\04-Abril\"/>
    </mc:Choice>
  </mc:AlternateContent>
  <xr:revisionPtr revIDLastSave="0" documentId="13_ncr:1_{593BE18F-7F1F-4EB1-92CB-093E17ADAFF4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8" l="1"/>
  <c r="C61" i="8"/>
  <c r="C60" i="8" s="1"/>
  <c r="C52" i="8"/>
  <c r="C51" i="8"/>
  <c r="C47" i="8"/>
  <c r="C46" i="8"/>
  <c r="C27" i="8"/>
  <c r="C56" i="8"/>
  <c r="C20" i="8"/>
  <c r="C23" i="8" s="1"/>
  <c r="C45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25" i="8" l="1"/>
  <c r="C79" i="8" s="1"/>
</calcChain>
</file>

<file path=xl/sharedStrings.xml><?xml version="1.0" encoding="utf-8"?>
<sst xmlns="http://schemas.openxmlformats.org/spreadsheetml/2006/main" count="3184" uniqueCount="1300">
  <si>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</si>
  <si>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</si>
  <si>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</si>
  <si>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</si>
  <si>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</si>
  <si>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</si>
  <si>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</si>
  <si>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</si>
  <si>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</si>
  <si>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</si>
  <si>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</si>
  <si>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</si>
  <si>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</si>
  <si>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</si>
  <si>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</si>
  <si>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</si>
  <si>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</si>
  <si>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</si>
  <si>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</si>
  <si>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</si>
  <si>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</si>
  <si>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</si>
  <si>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</si>
  <si>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</si>
  <si>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</si>
  <si>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</si>
  <si>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</si>
  <si>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</si>
  <si>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</si>
  <si>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</si>
  <si>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</si>
  <si>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</si>
  <si>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</si>
  <si>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</si>
  <si>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</si>
  <si>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</si>
  <si>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</si>
  <si>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</si>
  <si>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</si>
  <si>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</si>
  <si>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</si>
  <si>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</si>
  <si>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</si>
  <si>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</si>
  <si>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</si>
  <si>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</si>
  <si>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</si>
  <si>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</si>
  <si>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</si>
  <si>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</si>
  <si>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</si>
  <si>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</si>
  <si>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</si>
  <si>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</si>
  <si>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</si>
  <si>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</si>
  <si>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</si>
  <si>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</si>
  <si>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</si>
  <si>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</si>
  <si>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</si>
  <si>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</si>
  <si>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</si>
  <si>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</si>
  <si>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</si>
  <si>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</si>
  <si>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</si>
  <si>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</si>
  <si>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</si>
  <si>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</si>
  <si>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</si>
  <si>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</si>
  <si>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</si>
  <si>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</si>
  <si>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</si>
  <si>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</si>
  <si>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</si>
  <si>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</si>
  <si>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</si>
  <si>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</si>
  <si>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</si>
  <si>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</si>
  <si>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</si>
  <si>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</si>
  <si>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</si>
  <si>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</si>
  <si>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</si>
  <si>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</si>
  <si>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</si>
  <si>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</si>
  <si>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</si>
  <si>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</si>
  <si>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</si>
  <si>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</si>
  <si>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</si>
  <si>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</si>
  <si>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</si>
  <si>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</si>
  <si>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</si>
  <si>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</si>
  <si>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</si>
  <si>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</si>
  <si>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</si>
  <si>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</si>
  <si>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</si>
  <si>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</si>
  <si>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</si>
  <si>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</si>
  <si>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</si>
  <si>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</si>
  <si>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</si>
  <si>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</si>
  <si>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</si>
  <si>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</si>
  <si>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</si>
  <si>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</si>
  <si>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</si>
  <si>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</si>
  <si>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</si>
  <si>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</si>
  <si>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</si>
  <si>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</si>
  <si>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</si>
  <si>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</si>
  <si>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</si>
  <si>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</si>
  <si>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</si>
  <si>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</si>
  <si>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</si>
  <si>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</si>
  <si>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</si>
  <si>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</si>
  <si>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</si>
  <si>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</si>
  <si>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</si>
  <si>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</si>
  <si>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</si>
  <si>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</si>
  <si>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</si>
  <si>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</si>
  <si>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</si>
  <si>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</si>
  <si>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</si>
  <si>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</si>
  <si>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</si>
  <si>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</si>
  <si>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</si>
  <si>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</si>
  <si>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</si>
  <si>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</si>
  <si>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</si>
  <si>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</si>
  <si>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</si>
  <si>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</si>
  <si>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</si>
  <si>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</si>
  <si>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</si>
  <si>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</si>
  <si>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</si>
  <si>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</si>
  <si>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</si>
  <si>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</si>
  <si>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</si>
  <si>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</si>
  <si>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</si>
  <si>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</si>
  <si>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</si>
  <si>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</si>
  <si>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</si>
  <si>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</si>
  <si>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</si>
  <si>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</si>
  <si>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</si>
  <si>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</si>
  <si>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</si>
  <si>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</si>
  <si>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</si>
  <si>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</si>
  <si>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</si>
  <si>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</si>
  <si>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</si>
  <si>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</si>
  <si>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</si>
  <si>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</si>
  <si>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</si>
  <si>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</si>
  <si>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</si>
  <si>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</si>
  <si>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</si>
  <si>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</si>
  <si>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</si>
  <si>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</si>
  <si>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</si>
  <si>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</si>
  <si>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</si>
  <si>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</si>
  <si>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</si>
  <si>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</si>
  <si>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</si>
  <si>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</si>
  <si>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</si>
  <si>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</si>
  <si>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</si>
  <si>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</si>
  <si>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</si>
  <si>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</si>
  <si>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</si>
  <si>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</si>
  <si>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</si>
  <si>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</si>
  <si>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</si>
  <si>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</si>
  <si>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</si>
  <si>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</si>
  <si>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</si>
  <si>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</si>
  <si>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</si>
  <si>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</si>
  <si>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</si>
  <si>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</si>
  <si>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</si>
  <si>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</si>
  <si>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</si>
  <si>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</si>
  <si>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</si>
  <si>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</si>
  <si>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</si>
  <si>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</si>
  <si>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</si>
  <si>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</si>
  <si>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</si>
  <si>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</si>
  <si>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</si>
  <si>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</si>
  <si>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</si>
  <si>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</si>
  <si>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</si>
  <si>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</si>
  <si>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</si>
  <si>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</si>
  <si>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</si>
  <si>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</si>
  <si>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</si>
  <si>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</si>
  <si>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</si>
  <si>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</si>
  <si>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</si>
  <si>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</si>
  <si>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</si>
  <si>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</si>
  <si>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</si>
  <si>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</si>
  <si>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</si>
  <si>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</si>
  <si>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</si>
  <si>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</si>
  <si>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</si>
  <si>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</si>
  <si>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</si>
  <si>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</si>
  <si>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</si>
  <si>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</si>
  <si>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</si>
  <si>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</si>
  <si>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</si>
  <si>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</si>
  <si>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</si>
  <si>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</si>
  <si>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</si>
  <si>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</si>
  <si>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</si>
  <si>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</si>
  <si>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</si>
  <si>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</si>
  <si>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</si>
  <si>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</si>
  <si>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</si>
  <si>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</si>
  <si>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</si>
  <si>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</si>
  <si>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</si>
  <si>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</si>
  <si>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</si>
  <si>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</si>
  <si>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</si>
  <si>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</si>
  <si>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</si>
  <si>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</si>
  <si>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</si>
  <si>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</si>
  <si>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</si>
  <si>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</si>
  <si>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</si>
  <si>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</si>
  <si>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</si>
  <si>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</si>
  <si>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</si>
  <si>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</si>
  <si>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</si>
  <si>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</si>
  <si>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</si>
  <si>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</si>
  <si>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</si>
  <si>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</si>
  <si>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</si>
  <si>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</si>
  <si>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</si>
  <si>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</si>
  <si>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</si>
  <si>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</si>
  <si>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</si>
  <si>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</si>
  <si>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</si>
  <si>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</si>
  <si>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</si>
  <si>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</si>
  <si>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</si>
  <si>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</si>
  <si>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</si>
  <si>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</si>
  <si>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</si>
  <si>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</si>
  <si>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</si>
  <si>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</si>
  <si>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</si>
  <si>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</si>
  <si>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</si>
  <si>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</si>
  <si>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</si>
  <si>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</si>
  <si>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</si>
  <si>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</si>
  <si>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</si>
  <si>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</si>
  <si>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</si>
  <si>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</si>
  <si>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</si>
  <si>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</si>
  <si>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</si>
  <si>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</si>
  <si>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</si>
  <si>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</si>
  <si>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</si>
  <si>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</si>
  <si>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</si>
  <si>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</si>
  <si>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</si>
  <si>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</si>
  <si>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</si>
  <si>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</si>
  <si>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</si>
  <si>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</si>
  <si>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</si>
  <si>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</si>
  <si>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</si>
  <si>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</si>
  <si>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</si>
  <si>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</si>
  <si>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</si>
  <si>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</si>
  <si>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</si>
  <si>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</si>
  <si>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</si>
  <si>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</si>
  <si>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</si>
  <si>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</si>
  <si>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</si>
  <si>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</si>
  <si>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</si>
  <si>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</si>
  <si>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</si>
  <si>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</si>
  <si>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</si>
  <si>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</si>
  <si>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</si>
  <si>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</si>
  <si>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</si>
  <si>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</si>
  <si>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</si>
  <si>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</si>
  <si>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</si>
  <si>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</si>
  <si>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</si>
  <si>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</si>
  <si>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</si>
  <si>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</si>
  <si>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</si>
  <si>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</si>
  <si>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</si>
  <si>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</si>
  <si>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</si>
  <si>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</si>
  <si>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</si>
  <si>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</si>
  <si>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</si>
  <si>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</si>
  <si>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</si>
  <si>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</si>
  <si>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</si>
  <si>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</si>
  <si>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</si>
  <si>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</si>
  <si>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</si>
  <si>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</si>
  <si>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</si>
  <si>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</si>
  <si>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</si>
  <si>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</si>
  <si>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</si>
  <si>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</si>
  <si>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</si>
  <si>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</si>
  <si>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</si>
  <si>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</si>
  <si>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</si>
  <si>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</si>
  <si>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</si>
  <si>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</si>
  <si>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</si>
  <si>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</si>
  <si>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</si>
  <si>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</si>
  <si>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</si>
  <si>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</si>
  <si>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</si>
  <si>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</si>
  <si>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</si>
  <si>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</si>
  <si>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</si>
  <si>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</si>
  <si>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</si>
  <si>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</si>
  <si>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</si>
  <si>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</si>
  <si>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</si>
  <si>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</si>
  <si>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</si>
  <si>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</si>
  <si>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</si>
  <si>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</si>
  <si>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</si>
  <si>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</si>
  <si>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</si>
  <si>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</si>
  <si>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</si>
  <si>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</si>
  <si>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</si>
  <si>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</si>
  <si>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</si>
  <si>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</si>
  <si>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</si>
  <si>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</si>
  <si>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</si>
  <si>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</si>
  <si>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</si>
  <si>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</si>
  <si>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</si>
  <si>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</si>
  <si>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</si>
  <si>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</si>
  <si>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</si>
  <si>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</si>
  <si>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</si>
  <si>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</si>
  <si>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</si>
  <si>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</si>
  <si>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</si>
  <si>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</si>
  <si>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</si>
  <si>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</si>
  <si>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</si>
  <si>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</si>
  <si>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</si>
  <si>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</si>
  <si>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</si>
  <si>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</si>
  <si>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</si>
  <si>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</si>
  <si>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</si>
  <si>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</si>
  <si>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</si>
  <si>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</si>
  <si>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</si>
  <si>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</si>
  <si>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</si>
  <si>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</si>
  <si>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</si>
  <si>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</si>
  <si>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</si>
  <si>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</si>
  <si>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</si>
  <si>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</si>
  <si>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</si>
  <si>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</si>
  <si>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</si>
  <si>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</si>
  <si>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</si>
  <si>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</si>
  <si>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</si>
  <si>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</si>
  <si>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</si>
  <si>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</si>
  <si>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</si>
  <si>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</si>
  <si>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</si>
  <si>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</si>
  <si>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</si>
  <si>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</si>
  <si>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</si>
  <si>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</si>
  <si>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</si>
  <si>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</si>
  <si>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</si>
  <si>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</si>
  <si>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</si>
  <si>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</si>
  <si>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</si>
  <si>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</si>
  <si>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</si>
  <si>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</si>
  <si>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</si>
  <si>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</si>
  <si>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</si>
  <si>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</si>
  <si>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</si>
  <si>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</si>
  <si>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</si>
  <si>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</si>
  <si>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</si>
  <si>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</si>
  <si>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</si>
  <si>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</si>
  <si>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</si>
  <si>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</si>
  <si>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</si>
  <si>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</si>
  <si>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</si>
  <si>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</si>
  <si>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</si>
  <si>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</si>
  <si>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</si>
  <si>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</si>
  <si>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</si>
  <si>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</si>
  <si>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</si>
  <si>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</si>
  <si>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</si>
  <si>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</si>
  <si>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</si>
  <si>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</si>
  <si>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</si>
  <si>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</si>
  <si>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</si>
  <si>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</si>
  <si>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</si>
  <si>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</si>
  <si>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</si>
  <si>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</si>
  <si>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</si>
  <si>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</si>
  <si>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</si>
  <si>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</si>
  <si>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</si>
  <si>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</si>
  <si>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</si>
  <si>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</si>
  <si>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</si>
  <si>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</si>
  <si>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</si>
  <si>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</si>
  <si>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</si>
  <si>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</si>
  <si>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</si>
  <si>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</si>
  <si>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</si>
  <si>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</si>
  <si>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</si>
  <si>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</si>
  <si>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</si>
  <si>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</si>
  <si>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</si>
  <si>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</si>
  <si>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</si>
  <si>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</si>
  <si>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</si>
  <si>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</si>
  <si>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</si>
  <si>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</si>
  <si>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</si>
  <si>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</si>
  <si>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</si>
  <si>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</si>
  <si>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</si>
  <si>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</si>
  <si>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</si>
  <si>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</si>
  <si>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</si>
  <si>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</si>
  <si>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</si>
  <si>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</si>
  <si>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</si>
  <si>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</si>
  <si>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</si>
  <si>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</si>
  <si>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</si>
  <si>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</si>
  <si>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</si>
  <si>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</si>
  <si>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</si>
  <si>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</si>
  <si>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</si>
  <si>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</si>
  <si>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</si>
  <si>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</si>
  <si>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</si>
  <si>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</si>
  <si>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</si>
  <si>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</si>
  <si>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</si>
  <si>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</si>
  <si>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</si>
  <si>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</si>
  <si>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</si>
  <si>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</si>
  <si>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</si>
  <si>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</si>
  <si>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</si>
  <si>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</si>
  <si>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</si>
  <si>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</si>
  <si>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</si>
  <si>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</si>
  <si>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</si>
  <si>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</si>
  <si>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</si>
  <si>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</si>
  <si>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</si>
  <si>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</si>
  <si>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</si>
  <si>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</si>
  <si>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</si>
  <si>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</si>
  <si>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</si>
  <si>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</si>
  <si>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</si>
  <si>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</si>
  <si>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</si>
  <si>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</si>
  <si>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</si>
  <si>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</si>
  <si>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</si>
  <si>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</si>
  <si>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</si>
  <si>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</si>
  <si>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</si>
  <si>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</si>
  <si>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</si>
  <si>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</si>
  <si>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</si>
  <si>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</si>
  <si>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</si>
  <si>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</si>
  <si>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</si>
  <si>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</si>
  <si>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</si>
  <si>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</si>
  <si>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</si>
  <si>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</si>
  <si>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</si>
  <si>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</si>
  <si>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</si>
  <si>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</si>
  <si>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</si>
  <si>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</si>
  <si>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</si>
  <si>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</si>
  <si>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</si>
  <si>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</si>
  <si>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</si>
  <si>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</si>
  <si>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</si>
  <si>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</si>
  <si>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</si>
  <si>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</si>
  <si>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</si>
  <si>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</si>
  <si>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</si>
  <si>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</si>
  <si>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</si>
  <si>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</si>
  <si>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</si>
  <si>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</si>
  <si>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</si>
  <si>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</si>
  <si>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</si>
  <si>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</si>
  <si>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</si>
  <si>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</si>
  <si>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</si>
  <si>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</si>
  <si>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</si>
  <si>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</si>
  <si>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</si>
  <si>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</si>
  <si>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</si>
  <si>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</si>
  <si>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</si>
  <si>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</si>
  <si>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</si>
  <si>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</si>
  <si>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</si>
  <si>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</si>
  <si>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</si>
  <si>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</si>
  <si>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</si>
  <si>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</si>
  <si>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</si>
  <si>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</si>
  <si>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</si>
  <si>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</si>
  <si>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</si>
  <si>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</si>
  <si>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</si>
  <si>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</si>
  <si>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</si>
  <si>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</si>
  <si>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</si>
  <si>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</si>
  <si>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</si>
  <si>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</si>
  <si>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</si>
  <si>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</si>
  <si>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</si>
  <si>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</si>
  <si>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</si>
  <si>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</si>
  <si>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</si>
  <si>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</si>
  <si>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</si>
  <si>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</si>
  <si>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</si>
  <si>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</si>
  <si>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</si>
  <si>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</si>
  <si>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</si>
  <si>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</si>
  <si>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</si>
  <si>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</si>
  <si>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</si>
  <si>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</si>
  <si>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</si>
  <si>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</si>
  <si>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</si>
  <si>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</si>
  <si>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</si>
  <si>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</si>
  <si>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</si>
  <si>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</si>
  <si>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</si>
  <si>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</si>
  <si>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</si>
  <si>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</si>
  <si>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</si>
  <si>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</si>
  <si>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</si>
  <si>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</si>
  <si>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</si>
  <si>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</si>
  <si>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</si>
  <si>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</si>
  <si>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</si>
  <si>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</si>
  <si>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</si>
  <si>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</si>
  <si>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</si>
  <si>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</si>
  <si>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</si>
  <si>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</si>
  <si>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</si>
  <si>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</si>
  <si>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</si>
  <si>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</si>
  <si>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</si>
  <si>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</si>
  <si>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</si>
  <si>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</si>
  <si>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</si>
  <si>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</si>
  <si>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</si>
  <si>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</si>
  <si>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</si>
  <si>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</si>
  <si>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</si>
  <si>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</si>
  <si>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</si>
  <si>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</si>
  <si>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</si>
  <si>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</si>
  <si>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</si>
  <si>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</si>
  <si>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</si>
  <si>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</si>
  <si>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</si>
  <si>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</si>
  <si>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</si>
  <si>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</si>
  <si>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</si>
  <si>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</si>
  <si>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</si>
  <si>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</si>
  <si>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</si>
  <si>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</si>
  <si>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</si>
  <si>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</si>
  <si>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</si>
  <si>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</si>
  <si>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</si>
  <si>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</si>
  <si>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</si>
  <si>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</si>
  <si>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</si>
  <si>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</si>
  <si>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</si>
  <si>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</si>
  <si>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</si>
  <si>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</si>
  <si>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</si>
  <si>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</si>
  <si>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</si>
  <si>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</si>
  <si>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</si>
  <si>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</si>
  <si>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</si>
  <si>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</si>
  <si>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</si>
  <si>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</si>
  <si>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</si>
  <si>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</si>
  <si>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</si>
  <si>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</si>
  <si>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</si>
  <si>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</si>
  <si>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</si>
  <si>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</si>
  <si>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</si>
  <si>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</si>
  <si>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</si>
  <si>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</si>
  <si>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</si>
  <si>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</si>
  <si>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</si>
  <si>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</si>
  <si>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</si>
  <si>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</si>
  <si>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</si>
  <si>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</si>
  <si>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</si>
  <si>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</si>
  <si>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</si>
  <si>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</si>
  <si>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</si>
  <si>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</si>
  <si>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</si>
  <si>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</si>
  <si>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</si>
  <si>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</si>
  <si>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</si>
  <si>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</si>
  <si>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</si>
  <si>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</si>
  <si>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</si>
  <si>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</si>
  <si>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</si>
  <si>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</si>
  <si>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</si>
  <si>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</si>
  <si>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</si>
  <si>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</si>
  <si>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</si>
  <si>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</si>
  <si>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</si>
  <si>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</si>
  <si>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</si>
  <si>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</si>
  <si>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</si>
  <si>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</si>
  <si>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</si>
  <si>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</si>
  <si>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</si>
  <si>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</si>
  <si>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</si>
  <si>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</si>
  <si>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</si>
  <si>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</si>
  <si>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</si>
  <si>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</si>
  <si>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</si>
  <si>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</si>
  <si>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</si>
  <si>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</si>
  <si>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</si>
  <si>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</si>
  <si>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</si>
  <si>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</si>
  <si>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</si>
  <si>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</si>
  <si>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</si>
  <si>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</si>
  <si>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</si>
  <si>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</si>
  <si>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</si>
  <si>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</si>
  <si>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</si>
  <si>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</si>
  <si>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</si>
  <si>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</si>
  <si>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</si>
  <si>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</si>
  <si>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</si>
  <si>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</si>
  <si>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</si>
  <si>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</si>
  <si>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</si>
  <si>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</si>
  <si>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</si>
  <si>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</si>
  <si>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</si>
  <si>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</si>
  <si>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</si>
  <si>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</si>
  <si>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</si>
  <si>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</si>
  <si>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</si>
  <si>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</si>
  <si>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</si>
  <si>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</si>
  <si>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</si>
  <si>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</si>
  <si>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</si>
  <si>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</si>
  <si>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</si>
  <si>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</si>
  <si>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</si>
  <si>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</si>
  <si>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</si>
  <si>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</si>
  <si>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</si>
  <si>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</si>
  <si>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</si>
  <si>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</si>
  <si>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</si>
  <si>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</si>
  <si>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</si>
  <si>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</si>
  <si>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</si>
  <si>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</si>
  <si>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</si>
  <si>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</si>
  <si>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</si>
  <si>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</si>
  <si>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</si>
  <si>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</si>
  <si>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</si>
  <si>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</si>
  <si>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</si>
  <si>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</si>
  <si>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</si>
  <si>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</si>
  <si>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</si>
  <si>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</si>
  <si>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</si>
  <si>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</si>
  <si>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</si>
  <si>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</si>
  <si>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</si>
  <si>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</si>
  <si>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</si>
  <si>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</si>
  <si>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</si>
  <si>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</si>
  <si>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</si>
  <si>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</si>
  <si>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</si>
  <si>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</si>
  <si>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</si>
  <si>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</si>
  <si>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</si>
  <si>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</si>
  <si>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</si>
  <si>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</si>
  <si>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</si>
  <si>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</si>
  <si>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</si>
  <si>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</si>
  <si>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</si>
  <si>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</si>
  <si>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</si>
  <si>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</si>
  <si>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</si>
  <si>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</si>
  <si>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</si>
  <si>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</si>
  <si>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</si>
  <si>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</si>
  <si>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</si>
  <si>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</si>
  <si>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</si>
  <si>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</si>
  <si>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</si>
  <si>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</si>
  <si>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</si>
  <si>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</si>
  <si>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</si>
  <si>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</si>
  <si>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</si>
  <si>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</si>
  <si>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</si>
  <si>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</si>
  <si>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</si>
  <si>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</si>
  <si>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</si>
  <si>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</si>
  <si>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</si>
  <si>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</si>
  <si>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</si>
  <si>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</si>
  <si>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</si>
  <si>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</si>
  <si>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</si>
  <si>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</si>
  <si>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</si>
  <si>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</si>
  <si>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</si>
  <si>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</si>
  <si>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</si>
  <si>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</si>
  <si>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</si>
  <si>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</si>
  <si>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</si>
  <si>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</si>
  <si>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</si>
  <si>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</si>
  <si>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</si>
  <si>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</si>
  <si>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</si>
  <si>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</si>
  <si>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</si>
  <si>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</si>
  <si>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</si>
  <si>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</si>
  <si>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</si>
  <si>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</si>
  <si>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</si>
  <si>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</si>
  <si>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</si>
  <si>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</si>
  <si>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</si>
  <si>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</si>
  <si>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</si>
  <si>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</si>
  <si>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</si>
  <si>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</si>
  <si>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</si>
  <si>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</si>
  <si>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</si>
  <si>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</si>
  <si>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</si>
  <si>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</si>
  <si>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</si>
  <si>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</si>
  <si>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</si>
  <si>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</si>
  <si>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</si>
  <si>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</si>
  <si>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</si>
  <si>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</si>
  <si>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</si>
  <si>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</si>
  <si>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</si>
  <si>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</si>
  <si>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</si>
  <si>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</si>
  <si>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</si>
  <si>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</si>
  <si>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</si>
  <si>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</si>
  <si>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</si>
  <si>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</si>
  <si>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</si>
  <si>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</si>
  <si>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</si>
  <si>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</si>
  <si>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</si>
  <si>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</si>
  <si>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</si>
  <si>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</si>
  <si>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</si>
  <si>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</si>
  <si>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</si>
  <si>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</si>
  <si>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</si>
  <si>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</si>
  <si>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</si>
  <si>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</si>
  <si>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</si>
  <si>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</si>
  <si>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</si>
  <si>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</si>
  <si>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</si>
  <si>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</si>
  <si>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</si>
  <si>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</si>
  <si>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</si>
  <si>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</si>
  <si>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</si>
  <si>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</si>
  <si>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</si>
  <si>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</si>
  <si>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</si>
  <si>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</si>
  <si>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</si>
  <si>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</si>
  <si>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</si>
  <si>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</si>
  <si>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</si>
  <si>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</si>
  <si>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</si>
  <si>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</si>
  <si>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</si>
  <si>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</si>
  <si>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</si>
  <si>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</si>
  <si>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</si>
  <si>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</si>
  <si>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</si>
  <si>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</si>
  <si>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</si>
  <si>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</si>
  <si>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</si>
  <si>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</si>
  <si>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</si>
  <si>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</si>
  <si>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</si>
  <si>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</si>
  <si>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</si>
  <si>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</si>
  <si>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</si>
  <si>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</si>
  <si>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</si>
  <si>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</si>
  <si>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</si>
  <si>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</si>
  <si>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</si>
  <si>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</si>
  <si>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</si>
  <si>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</si>
  <si>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</si>
  <si>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</si>
  <si>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</si>
  <si>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</si>
  <si>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</si>
  <si>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</si>
  <si>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</si>
  <si>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</si>
  <si>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</si>
  <si>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</si>
  <si>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</si>
  <si>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</si>
  <si>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</si>
  <si>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</si>
  <si>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</si>
  <si>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</si>
  <si>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</si>
  <si>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</si>
  <si>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</si>
  <si>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</si>
  <si>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</si>
  <si>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</si>
  <si>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</si>
  <si>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</si>
  <si>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</si>
  <si>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</si>
  <si>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</si>
  <si>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</si>
  <si>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</si>
  <si>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</si>
  <si>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</si>
  <si>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</si>
  <si>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</si>
  <si>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</si>
  <si>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</si>
  <si>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</si>
  <si>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</si>
  <si>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</si>
  <si>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</si>
  <si>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</si>
  <si>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</si>
  <si>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</si>
  <si>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</si>
  <si>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</si>
  <si>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</si>
  <si>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</si>
  <si>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</si>
  <si>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</si>
  <si>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</si>
  <si>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</si>
  <si>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</si>
  <si>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</si>
  <si>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</si>
  <si>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</si>
  <si>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</si>
  <si>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</si>
  <si>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</si>
  <si>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</si>
  <si>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</si>
  <si>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</si>
  <si>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</si>
  <si>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</si>
  <si>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</si>
  <si>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</si>
  <si>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</si>
  <si>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</si>
  <si>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</si>
  <si>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</si>
  <si>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</si>
  <si>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</si>
  <si>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</si>
  <si>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</si>
  <si>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</si>
  <si>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</si>
  <si>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</si>
  <si>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</si>
  <si>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</si>
  <si>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</si>
  <si>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</si>
  <si>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</si>
  <si>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</si>
  <si>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</si>
  <si>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</si>
  <si>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</si>
  <si>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</si>
  <si>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</si>
  <si>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</si>
  <si>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</si>
  <si>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</si>
  <si>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</si>
  <si>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</si>
  <si>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</si>
  <si>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</si>
  <si>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</si>
  <si>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</si>
  <si>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</si>
  <si>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</si>
  <si>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</si>
  <si>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</si>
  <si>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</si>
  <si>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</si>
  <si>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</si>
  <si>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</si>
  <si>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</si>
  <si>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</si>
  <si>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</si>
  <si>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>compesancion servicio de seguridad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</si>
  <si>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</si>
  <si>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</si>
  <si>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</si>
  <si>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</si>
  <si>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</si>
  <si>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</si>
  <si>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</si>
  <si>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</si>
  <si>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</si>
  <si>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Incestivo por rendimiento individual 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</si>
  <si>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</si>
  <si>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</si>
  <si>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</si>
  <si>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</si>
  <si>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</si>
  <si>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</si>
  <si>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servicios de organización de eventos 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</si>
  <si>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</si>
  <si>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</si>
  <si>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</si>
  <si>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</si>
  <si>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</si>
  <si>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</si>
  <si>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</si>
  <si>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</si>
  <si>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</si>
  <si>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</si>
  <si>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</si>
  <si>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</si>
  <si>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Luz Martinez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</si>
  <si>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</si>
  <si>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</si>
  <si>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</si>
  <si>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</si>
  <si>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</si>
  <si>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                                                 Encargada Administrativa y Financiera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</si>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</sst>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3724275</xdr:colOff>
      <xdr:row>94</xdr:row>
      <xdr:rowOff>0</xdr:rowOff>
    </xdr:from>
    <xdr:to>
      <xdr:col>2</xdr:col>
      <xdr:colOff>685800</xdr:colOff>
      <xdr:row>94</xdr:row>
      <xdr:rowOff>28575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67150" y="20488275"/>
          <a:ext cx="259080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2114550</xdr:colOff>
      <xdr:row>85</xdr:row>
      <xdr:rowOff>180975</xdr:rowOff>
    </xdr:from>
    <xdr:to>
      <xdr:col>1</xdr:col>
      <xdr:colOff>3505200</xdr:colOff>
      <xdr:row>86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2257425" y="19030950"/>
          <a:ext cx="1390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85</xdr:row>
      <xdr:rowOff>180975</xdr:rowOff>
    </xdr:from>
    <xdr:to>
      <xdr:col>2</xdr:col>
      <xdr:colOff>2371725</xdr:colOff>
      <xdr:row>86</xdr:row>
      <xdr:rowOff>19050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6000750" y="19030950"/>
          <a:ext cx="21431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75" t="s">
        <v>68</v>
      </c>
      <c r="B3" s="175"/>
      <c r="C3" s="175"/>
      <c r="D3" s="175"/>
      <c r="E3" s="175"/>
      <c r="F3" s="175"/>
      <c r="G3" s="176"/>
      <c r="H3" s="175"/>
      <c r="I3" s="175"/>
      <c r="J3" s="175"/>
      <c r="K3" s="176"/>
      <c r="L3" s="175"/>
      <c r="M3" s="175"/>
      <c r="N3" s="175"/>
      <c r="O3" s="175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75" t="s">
        <v>69</v>
      </c>
      <c r="B4" s="175"/>
      <c r="C4" s="175"/>
      <c r="D4" s="175"/>
      <c r="E4" s="175"/>
      <c r="F4" s="175"/>
      <c r="G4" s="176"/>
      <c r="H4" s="175"/>
      <c r="I4" s="175"/>
      <c r="J4" s="175"/>
      <c r="K4" s="176"/>
      <c r="L4" s="175"/>
      <c r="M4" s="175"/>
      <c r="N4" s="175"/>
      <c r="O4" s="175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75" t="s">
        <v>81</v>
      </c>
      <c r="B5" s="175"/>
      <c r="C5" s="175"/>
      <c r="D5" s="175"/>
      <c r="E5" s="175"/>
      <c r="F5" s="175"/>
      <c r="G5" s="176"/>
      <c r="H5" s="175"/>
      <c r="I5" s="175"/>
      <c r="J5" s="175"/>
      <c r="K5" s="176"/>
      <c r="L5" s="175"/>
      <c r="M5" s="175"/>
      <c r="N5" s="175"/>
      <c r="O5" s="175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77" t="s">
        <v>82</v>
      </c>
      <c r="B6" s="177"/>
      <c r="C6" s="177"/>
      <c r="D6" s="177"/>
      <c r="E6" s="177"/>
      <c r="F6" s="177"/>
      <c r="G6" s="178"/>
      <c r="H6" s="177"/>
      <c r="I6" s="177"/>
      <c r="J6" s="177"/>
      <c r="K6" s="178"/>
      <c r="L6" s="177"/>
      <c r="M6" s="177"/>
      <c r="N6" s="177"/>
      <c r="O6" s="177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77" t="s">
        <v>83</v>
      </c>
      <c r="B7" s="177"/>
      <c r="C7" s="177"/>
      <c r="D7" s="177"/>
      <c r="E7" s="177"/>
      <c r="F7" s="177"/>
      <c r="G7" s="178"/>
      <c r="H7" s="177"/>
      <c r="I7" s="177"/>
      <c r="J7" s="177"/>
      <c r="K7" s="178"/>
      <c r="L7" s="177"/>
      <c r="M7" s="177"/>
      <c r="N7" s="177"/>
      <c r="O7" s="177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1"/>
  <sheetViews>
    <sheetView tabSelected="1" topLeftCell="A72" zoomScaleNormal="100" workbookViewId="0">
      <selection activeCell="G96" sqref="G96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4" width="14" style="142" bestFit="1" customWidth="1"/>
    <col min="5" max="5" width="15" style="142" bestFit="1" customWidth="1"/>
    <col min="6" max="6" width="11.42578125" style="142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1" t="s">
        <v>1263</v>
      </c>
      <c r="C9" s="181"/>
    </row>
    <row r="10" spans="1:33" ht="18">
      <c r="B10" s="182" t="s">
        <v>1299</v>
      </c>
      <c r="C10" s="182"/>
    </row>
    <row r="11" spans="1:33" ht="18">
      <c r="B11" s="181" t="s">
        <v>1234</v>
      </c>
      <c r="C11" s="181"/>
      <c r="F11" s="145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45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45"/>
      <c r="G13" s="145"/>
      <c r="H13" s="145"/>
      <c r="I13" s="145"/>
    </row>
    <row r="14" spans="1:33" ht="18">
      <c r="B14" s="154"/>
      <c r="C14" s="15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1287</v>
      </c>
      <c r="C15" s="160">
        <v>280480234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1220318.67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1286</v>
      </c>
      <c r="C20" s="160">
        <f>C15+C17-C18</f>
        <v>281700552.67000002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281700552.67000002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+C27+C45+C60+C70</f>
        <v>82372359.310000002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1273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73783828.629999995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27457500</v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1275</v>
      </c>
      <c r="C29" s="160">
        <v>684500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520000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24212000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1267</v>
      </c>
      <c r="C32" s="160">
        <v>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993000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400000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1268</v>
      </c>
      <c r="C35" s="160">
        <v>0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1266</v>
      </c>
      <c r="C36" s="160">
        <v>217401.02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1262</v>
      </c>
      <c r="C37" s="174">
        <v>765331.5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1272</v>
      </c>
      <c r="C38" s="160">
        <v>10291777.789999999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1271</v>
      </c>
      <c r="C39" s="160">
        <v>0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1270</v>
      </c>
      <c r="C40" s="160">
        <v>0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3826820.25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3852957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562541.06999999995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+C46+C47+C48+C49+C50+C51+C52+C53+C56+C57+C58+C54+C55+C59</f>
        <v>6297044.6099999994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425884.5+583947.05</f>
        <v>1009831.55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160380.12+7362</f>
        <v>167742.12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111315.3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414750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1274</v>
      </c>
      <c r="C50" s="160">
        <v>0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1281</v>
      </c>
      <c r="C51" s="160">
        <f>1115573.93+438376</f>
        <v>1553949.93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f>2349768.79+68952</f>
        <v>2418720.79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1276</v>
      </c>
      <c r="C53" s="160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1277</v>
      </c>
      <c r="C54" s="160">
        <v>244004.42</v>
      </c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650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1278</v>
      </c>
      <c r="C56" s="160">
        <f>5026.8+6077</f>
        <v>11103.8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1279</v>
      </c>
      <c r="C57" s="160">
        <v>130478.5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75210</v>
      </c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1280</v>
      </c>
      <c r="C59" s="160">
        <v>159288.20000000001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0">
        <f>+C61+C62+C63+C64+C65+C66+C67+C68+C69</f>
        <v>1549394.34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3">
        <f>82360+59709.99</f>
        <v>142069.99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60">
        <v>0</v>
      </c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60">
        <v>74930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1116675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36">
      <c r="A67" s="141"/>
      <c r="B67" s="165" t="s">
        <v>1294</v>
      </c>
      <c r="C67" s="160">
        <v>236</v>
      </c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1254</v>
      </c>
      <c r="C68" s="160">
        <v>159716.35</v>
      </c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1255</v>
      </c>
      <c r="C69" s="160">
        <v>55767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1265</v>
      </c>
      <c r="C70" s="170">
        <f>+C71+C72+C73+C74+C75+C76</f>
        <v>742091.73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1264</v>
      </c>
      <c r="C71" s="173">
        <v>63982.31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65" t="s">
        <v>1282</v>
      </c>
      <c r="C72" s="160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1284</v>
      </c>
      <c r="C73" s="160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1283</v>
      </c>
      <c r="C74" s="160">
        <v>7657.02</v>
      </c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1285</v>
      </c>
      <c r="C75" s="155">
        <v>45052.4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 t="s">
        <v>1295</v>
      </c>
      <c r="C76" s="155">
        <v>625400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55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1257</v>
      </c>
      <c r="C79" s="164">
        <f>+C23-C25</f>
        <v>199328193.36000001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0" t="s">
        <v>1292</v>
      </c>
      <c r="B86" s="180"/>
      <c r="C86" s="167" t="s">
        <v>1291</v>
      </c>
    </row>
    <row r="87" spans="1:33" ht="15">
      <c r="A87" s="180" t="s">
        <v>1289</v>
      </c>
      <c r="B87" s="180"/>
      <c r="C87" s="167" t="s">
        <v>1290</v>
      </c>
    </row>
    <row r="88" spans="1:33" ht="15">
      <c r="A88" s="179" t="s">
        <v>1288</v>
      </c>
      <c r="B88" s="179"/>
      <c r="C88" s="167" t="s">
        <v>1293</v>
      </c>
    </row>
    <row r="89" spans="1:33">
      <c r="A89" s="151"/>
      <c r="C89" s="151"/>
    </row>
    <row r="90" spans="1:33">
      <c r="A90" s="151"/>
      <c r="C90" s="151"/>
    </row>
    <row r="91" spans="1:33">
      <c r="A91" s="151"/>
      <c r="C91" s="151"/>
    </row>
    <row r="92" spans="1:33">
      <c r="A92" s="151"/>
      <c r="C92" s="151"/>
    </row>
    <row r="93" spans="1:33" ht="14.25" customHeight="1">
      <c r="A93" s="166"/>
      <c r="B93" s="166"/>
      <c r="C93" s="166"/>
    </row>
    <row r="94" spans="1:33" ht="12.75" customHeight="1">
      <c r="A94" s="179" t="s">
        <v>1296</v>
      </c>
      <c r="B94" s="179"/>
      <c r="C94" s="179"/>
    </row>
    <row r="95" spans="1:33" ht="12.75" customHeight="1">
      <c r="A95" s="180" t="s">
        <v>1297</v>
      </c>
      <c r="B95" s="180"/>
      <c r="C95" s="180"/>
    </row>
    <row r="96" spans="1:33" ht="14.25" customHeight="1">
      <c r="A96" s="180" t="s">
        <v>1298</v>
      </c>
      <c r="B96" s="180"/>
      <c r="C96" s="180"/>
    </row>
    <row r="97" spans="1:3" ht="14.25" customHeight="1">
      <c r="A97" s="166"/>
      <c r="B97" s="166"/>
      <c r="C97" s="166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21" spans="2:2">
      <c r="B121" s="151" t="s">
        <v>1269</v>
      </c>
    </row>
  </sheetData>
  <mergeCells count="9">
    <mergeCell ref="A94:C94"/>
    <mergeCell ref="A95:C95"/>
    <mergeCell ref="A96:C96"/>
    <mergeCell ref="B9:C9"/>
    <mergeCell ref="B10:C10"/>
    <mergeCell ref="B11:C11"/>
    <mergeCell ref="A88:B88"/>
    <mergeCell ref="A87:B87"/>
    <mergeCell ref="A86:B86"/>
  </mergeCells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2025-05-08T14:57:15Z</cp:lastPrinted>
  <dcterms:created xsi:type="dcterms:W3CDTF">2020-05-06T15:54:31Z</dcterms:created>
  <dcterms:modified xsi:type="dcterms:W3CDTF">2025-05-08T15:07:17Z</dcterms:modified>
</cp:coreProperties>
</file>