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0DDC4115-BFFC-44E7-A4C7-4422A87C2595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2" l="1"/>
  <c r="C52" i="2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I10" i="2"/>
  <c r="H10" i="2"/>
  <c r="G10" i="2"/>
  <c r="D10" i="2" s="1"/>
  <c r="F10" i="2"/>
  <c r="D52" i="2" l="1"/>
  <c r="D16" i="2"/>
  <c r="C74" i="2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74" i="2"/>
  <c r="E86" i="2"/>
  <c r="D86" i="2" l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<sst xmlns="http://schemas.openxmlformats.org/spreadsheetml/2006/main" count="112" uniqueCount="112">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</sst>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1866901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topLeftCell="A83" zoomScale="55" zoomScaleNormal="55" zoomScaleSheetLayoutView="388" workbookViewId="0">
      <selection activeCell="A92" sqref="A92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38.140625" style="12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bestFit="1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R1" s="18" t="s">
        <v>1</v>
      </c>
      <c r="S1" s="19"/>
      <c r="T1" s="19"/>
      <c r="U1" s="19"/>
      <c r="V1" s="19"/>
      <c r="W1" s="19"/>
    </row>
    <row r="2" spans="1:29" ht="46.5" x14ac:dyDescent="0.7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R2" s="20" t="s">
        <v>3</v>
      </c>
      <c r="S2" s="19"/>
      <c r="T2" s="19"/>
      <c r="U2" s="19"/>
      <c r="V2" s="19"/>
      <c r="W2" s="19"/>
    </row>
    <row r="3" spans="1:29" ht="46.5" x14ac:dyDescent="0.7">
      <c r="A3" s="92" t="s">
        <v>111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20" t="s">
        <v>4</v>
      </c>
      <c r="S3" s="19"/>
      <c r="T3" s="19"/>
      <c r="U3" s="19"/>
      <c r="V3" s="19"/>
      <c r="W3" s="19"/>
    </row>
    <row r="4" spans="1:29" ht="46.5" x14ac:dyDescent="0.7">
      <c r="A4" s="92" t="s">
        <v>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R4" s="20" t="s">
        <v>6</v>
      </c>
      <c r="S4" s="19"/>
      <c r="T4" s="19"/>
      <c r="U4" s="19"/>
      <c r="V4" s="19"/>
      <c r="W4" s="19"/>
    </row>
    <row r="5" spans="1:29" ht="46.5" x14ac:dyDescent="0.7">
      <c r="A5" s="93" t="s">
        <v>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109</v>
      </c>
      <c r="C7" s="23" t="s">
        <v>108</v>
      </c>
      <c r="D7" s="23" t="s">
        <v>107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217195695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144651730.72</v>
      </c>
      <c r="D10" s="33">
        <f>SUM(E10:P10)</f>
        <v>48118119.469999999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108763000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/>
      <c r="J11" s="40"/>
      <c r="K11" s="40"/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/>
      <c r="J12" s="40"/>
      <c r="K12" s="40"/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/>
      <c r="J15" s="41"/>
      <c r="K15" s="41"/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30250356.280000001</v>
      </c>
      <c r="D16" s="33">
        <f>SUM(E16:P16)</f>
        <v>5298033.9000000004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/>
      <c r="J17" s="40"/>
      <c r="K17" s="40"/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100000</v>
      </c>
      <c r="D18" s="39"/>
      <c r="E18" s="40"/>
      <c r="F18" s="40"/>
      <c r="G18" s="40"/>
      <c r="H18" s="40">
        <v>113549.26</v>
      </c>
      <c r="I18" s="40"/>
      <c r="J18" s="40"/>
      <c r="K18" s="40"/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55000</v>
      </c>
      <c r="D20" s="39"/>
      <c r="E20" s="40"/>
      <c r="F20" s="40"/>
      <c r="G20" s="40"/>
      <c r="H20" s="40">
        <v>8620</v>
      </c>
      <c r="I20" s="40"/>
      <c r="J20" s="40"/>
      <c r="K20" s="40"/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9786884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/>
      <c r="J21" s="40"/>
      <c r="K21" s="40"/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1300000</v>
      </c>
      <c r="D22" s="39"/>
      <c r="E22" s="40"/>
      <c r="F22" s="40">
        <v>748713.76</v>
      </c>
      <c r="G22" s="40">
        <v>-16000.33</v>
      </c>
      <c r="H22" s="40">
        <v>160989.57</v>
      </c>
      <c r="I22" s="40"/>
      <c r="J22" s="40"/>
      <c r="K22" s="40"/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1911000</v>
      </c>
      <c r="D23" s="39"/>
      <c r="E23" s="40"/>
      <c r="F23" s="40">
        <v>46184.02</v>
      </c>
      <c r="G23" s="40">
        <v>19824</v>
      </c>
      <c r="H23" s="40">
        <v>254165</v>
      </c>
      <c r="I23" s="40"/>
      <c r="J23" s="40"/>
      <c r="K23" s="40"/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4705000</v>
      </c>
      <c r="D24" s="39"/>
      <c r="E24" s="40"/>
      <c r="F24" s="40"/>
      <c r="G24" s="40">
        <v>102131.9</v>
      </c>
      <c r="H24" s="40">
        <v>21310.37</v>
      </c>
      <c r="I24" s="40"/>
      <c r="J24" s="40"/>
      <c r="K24" s="40"/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5041472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/>
      <c r="J25" s="40"/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11385080</v>
      </c>
      <c r="D26" s="33">
        <f>SUM(E26:P26)</f>
        <v>1462775.9700000002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0</v>
      </c>
      <c r="J26" s="44">
        <f t="shared" si="2"/>
        <v>0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255000</v>
      </c>
      <c r="D27" s="39"/>
      <c r="E27" s="40">
        <v>7770</v>
      </c>
      <c r="F27" s="40"/>
      <c r="G27" s="40">
        <v>54230</v>
      </c>
      <c r="H27" s="40">
        <v>158824.56</v>
      </c>
      <c r="I27" s="40"/>
      <c r="J27" s="40"/>
      <c r="K27" s="40"/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50000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130000</v>
      </c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367297</v>
      </c>
      <c r="D32" s="39"/>
      <c r="E32" s="40"/>
      <c r="F32" s="40">
        <v>2404.84</v>
      </c>
      <c r="G32" s="40">
        <v>22243</v>
      </c>
      <c r="H32" s="40">
        <v>20046.04</v>
      </c>
      <c r="I32" s="40"/>
      <c r="J32" s="40"/>
      <c r="K32" s="40"/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6870000</v>
      </c>
      <c r="D33" s="39"/>
      <c r="E33" s="40"/>
      <c r="F33" s="40">
        <v>65887.66</v>
      </c>
      <c r="G33" s="40">
        <v>940000</v>
      </c>
      <c r="H33" s="40"/>
      <c r="I33" s="40"/>
      <c r="J33" s="40"/>
      <c r="K33" s="40"/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3690000</v>
      </c>
      <c r="D35" s="39"/>
      <c r="E35" s="40"/>
      <c r="F35" s="40"/>
      <c r="G35" s="40">
        <v>98932.12</v>
      </c>
      <c r="H35" s="40">
        <v>92437.75</v>
      </c>
      <c r="I35" s="40"/>
      <c r="J35" s="40"/>
      <c r="K35" s="40"/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30908528</v>
      </c>
      <c r="D52" s="33">
        <f>SUM(E52:P52)</f>
        <v>7392200.6100000003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0</v>
      </c>
      <c r="J52" s="44">
        <f t="shared" si="9"/>
        <v>0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6850000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0</v>
      </c>
      <c r="J53" s="40">
        <v>0</v>
      </c>
      <c r="K53" s="40"/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3310000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4400000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16038528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0</v>
      </c>
      <c r="J57" s="40"/>
      <c r="K57" s="40"/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310000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217195695</v>
      </c>
      <c r="D74" s="54">
        <f>SUM(E74:P74)</f>
        <v>62271129.950000003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0</v>
      </c>
      <c r="J74" s="54">
        <f>J10+J16+J26+J36+J52</f>
        <v>0</v>
      </c>
      <c r="K74" s="54">
        <f>+K52+K26+K16++K10</f>
        <v>0</v>
      </c>
      <c r="L74" s="54">
        <f t="shared" ref="L74:P74" si="18">+L52+L26+L16++L10</f>
        <v>0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73">
        <f>+C84+C74</f>
        <v>217195695</v>
      </c>
      <c r="D86" s="73">
        <f>SUM(E86:P86)</f>
        <v>62271129.950000003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0</v>
      </c>
      <c r="J86" s="76">
        <f t="shared" si="22"/>
        <v>0</v>
      </c>
      <c r="K86" s="76">
        <f>+K74+K84</f>
        <v>0</v>
      </c>
      <c r="L86" s="76">
        <f t="shared" si="22"/>
        <v>0</v>
      </c>
      <c r="M86" s="76">
        <f t="shared" si="22"/>
        <v>0</v>
      </c>
      <c r="N86" s="76">
        <f t="shared" si="22"/>
        <v>0</v>
      </c>
      <c r="O86" s="76">
        <f t="shared" si="22"/>
        <v>0</v>
      </c>
      <c r="P86" s="76">
        <f t="shared" si="22"/>
        <v>0</v>
      </c>
    </row>
    <row r="87" spans="1:25" x14ac:dyDescent="0.5">
      <c r="A87" s="15" t="s">
        <v>110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1" t="s">
        <v>101</v>
      </c>
      <c r="B94" s="91"/>
      <c r="C94" s="91"/>
      <c r="D94" s="91"/>
      <c r="E94" s="19"/>
      <c r="F94" s="19"/>
      <c r="G94" s="19"/>
      <c r="H94" s="19"/>
      <c r="I94" s="94" t="s">
        <v>102</v>
      </c>
      <c r="J94" s="94"/>
      <c r="K94" s="94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9" t="s">
        <v>103</v>
      </c>
      <c r="B95" s="89"/>
      <c r="C95" s="89"/>
      <c r="D95" s="89"/>
      <c r="E95" s="19"/>
      <c r="F95" s="19"/>
      <c r="G95" s="19"/>
      <c r="H95" s="19"/>
      <c r="I95" s="89" t="s">
        <v>104</v>
      </c>
      <c r="J95" s="90"/>
      <c r="K95" s="90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91" t="s">
        <v>105</v>
      </c>
      <c r="F98" s="91"/>
      <c r="G98" s="91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9" t="s">
        <v>106</v>
      </c>
      <c r="F99" s="89"/>
      <c r="G99" s="89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Caceres</cp:lastModifiedBy>
  <cp:lastPrinted>2024-05-06T18:57:29Z</cp:lastPrinted>
  <dcterms:created xsi:type="dcterms:W3CDTF">2022-07-05T12:33:36Z</dcterms:created>
  <dcterms:modified xsi:type="dcterms:W3CDTF">2024-05-06T19:14:52Z</dcterms:modified>
</cp:coreProperties>
</file>