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ida\Downloads\"/>
    </mc:Choice>
  </mc:AlternateContent>
  <xr:revisionPtr revIDLastSave="0" documentId="8_{FA4517C0-0151-458D-AF4F-664606035DD4}" xr6:coauthVersionLast="47" xr6:coauthVersionMax="47" xr10:uidLastSave="{00000000-0000-0000-0000-000000000000}"/>
  <bookViews>
    <workbookView xWindow="-120" yWindow="-120" windowWidth="20730" windowHeight="11160" xr2:uid="{55792CE7-EFE5-435F-BDA8-FF5E48E7B698}"/>
  </bookViews>
  <sheets>
    <sheet name="NOMI EMPLEADO TEMPO SEPTI 2023)" sheetId="5" r:id="rId1"/>
    <sheet name="NOMINA FIJA SEPTIEM 2023 " sheetId="4" r:id="rId2"/>
    <sheet name="NOM PERIODO PRUEBA SEPTIEM 2023" sheetId="3" r:id="rId3"/>
    <sheet name="NOM INTERINATO SEPTIEMBRE 2023" sheetId="2" r:id="rId4"/>
    <sheet name="NOMINA MILITAR OCTUBRE 2023" sheetId="1" r:id="rId5"/>
  </sheets>
  <definedNames>
    <definedName name="_xlnm._FilterDatabase" localSheetId="1" hidden="1">'NOMINA FIJA SEPTIEM 2023 '!$A$10:$M$18</definedName>
    <definedName name="_xlnm._FilterDatabase" localSheetId="4" hidden="1">'NOMINA MILITAR OCTUBRE 2023'!$A$14:$N$34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5" l="1"/>
  <c r="M76" i="5"/>
  <c r="L76" i="5"/>
  <c r="J76" i="5"/>
  <c r="I76" i="5"/>
  <c r="G76" i="5"/>
  <c r="O60" i="5"/>
  <c r="N60" i="5"/>
  <c r="M60" i="5"/>
  <c r="L60" i="5"/>
  <c r="K60" i="5"/>
  <c r="J60" i="5"/>
  <c r="I60" i="5"/>
  <c r="H60" i="5"/>
  <c r="G60" i="5"/>
  <c r="O56" i="5"/>
  <c r="N56" i="5"/>
  <c r="M56" i="5"/>
  <c r="L56" i="5"/>
  <c r="K56" i="5"/>
  <c r="J56" i="5"/>
  <c r="I56" i="5"/>
  <c r="H56" i="5"/>
  <c r="G56" i="5"/>
  <c r="O45" i="5"/>
  <c r="N45" i="5"/>
  <c r="M45" i="5"/>
  <c r="L45" i="5"/>
  <c r="K45" i="5"/>
  <c r="J45" i="5"/>
  <c r="I45" i="5"/>
  <c r="H45" i="5"/>
  <c r="G45" i="5"/>
  <c r="O41" i="5"/>
  <c r="N41" i="5"/>
  <c r="M41" i="5"/>
  <c r="L41" i="5"/>
  <c r="K41" i="5"/>
  <c r="J41" i="5"/>
  <c r="I41" i="5"/>
  <c r="H41" i="5"/>
  <c r="G41" i="5"/>
  <c r="O29" i="5"/>
  <c r="N29" i="5"/>
  <c r="M29" i="5"/>
  <c r="L29" i="5"/>
  <c r="K29" i="5"/>
  <c r="J29" i="5"/>
  <c r="I29" i="5"/>
  <c r="H29" i="5"/>
  <c r="G29" i="5"/>
  <c r="G25" i="5"/>
  <c r="O21" i="5"/>
  <c r="N21" i="5"/>
  <c r="M21" i="5"/>
  <c r="L21" i="5"/>
  <c r="K21" i="5"/>
  <c r="J21" i="5"/>
  <c r="I21" i="5"/>
  <c r="H21" i="5"/>
  <c r="G21" i="5"/>
  <c r="O16" i="5"/>
  <c r="N16" i="5"/>
  <c r="M16" i="5"/>
  <c r="L16" i="5"/>
  <c r="K16" i="5"/>
  <c r="J16" i="5"/>
  <c r="I16" i="5"/>
  <c r="H16" i="5"/>
  <c r="G16" i="5"/>
  <c r="H191" i="4"/>
  <c r="G191" i="4"/>
  <c r="F191" i="4"/>
  <c r="E191" i="4"/>
  <c r="M169" i="4"/>
  <c r="L169" i="4"/>
  <c r="K169" i="4"/>
  <c r="J169" i="4"/>
  <c r="I169" i="4"/>
  <c r="H169" i="4"/>
  <c r="G169" i="4"/>
  <c r="F169" i="4"/>
  <c r="E169" i="4"/>
  <c r="M160" i="4"/>
  <c r="L160" i="4"/>
  <c r="K160" i="4"/>
  <c r="J160" i="4"/>
  <c r="I160" i="4"/>
  <c r="H160" i="4"/>
  <c r="G160" i="4"/>
  <c r="F160" i="4"/>
  <c r="E160" i="4"/>
  <c r="M155" i="4"/>
  <c r="L155" i="4"/>
  <c r="K155" i="4"/>
  <c r="J155" i="4"/>
  <c r="I155" i="4"/>
  <c r="H155" i="4"/>
  <c r="G155" i="4"/>
  <c r="F155" i="4"/>
  <c r="E155" i="4"/>
  <c r="M150" i="4"/>
  <c r="L150" i="4"/>
  <c r="K150" i="4"/>
  <c r="J150" i="4"/>
  <c r="I150" i="4"/>
  <c r="H150" i="4"/>
  <c r="G150" i="4"/>
  <c r="F150" i="4"/>
  <c r="E150" i="4"/>
  <c r="M146" i="4"/>
  <c r="L146" i="4"/>
  <c r="K146" i="4"/>
  <c r="J146" i="4"/>
  <c r="I146" i="4"/>
  <c r="H146" i="4"/>
  <c r="G146" i="4"/>
  <c r="F146" i="4"/>
  <c r="E146" i="4"/>
  <c r="K140" i="4"/>
  <c r="J140" i="4"/>
  <c r="I140" i="4"/>
  <c r="H140" i="4"/>
  <c r="G140" i="4"/>
  <c r="F140" i="4"/>
  <c r="E140" i="4"/>
  <c r="M136" i="4"/>
  <c r="L136" i="4"/>
  <c r="K136" i="4"/>
  <c r="J136" i="4"/>
  <c r="I136" i="4"/>
  <c r="H136" i="4"/>
  <c r="G136" i="4"/>
  <c r="F136" i="4"/>
  <c r="E136" i="4"/>
  <c r="M132" i="4"/>
  <c r="L132" i="4"/>
  <c r="K132" i="4"/>
  <c r="J132" i="4"/>
  <c r="I132" i="4"/>
  <c r="H132" i="4"/>
  <c r="G132" i="4"/>
  <c r="F132" i="4"/>
  <c r="E132" i="4"/>
  <c r="M124" i="4"/>
  <c r="L124" i="4"/>
  <c r="K124" i="4"/>
  <c r="J124" i="4"/>
  <c r="I124" i="4"/>
  <c r="H124" i="4"/>
  <c r="G124" i="4"/>
  <c r="F124" i="4"/>
  <c r="E124" i="4"/>
  <c r="M116" i="4"/>
  <c r="L116" i="4"/>
  <c r="K116" i="4"/>
  <c r="J116" i="4"/>
  <c r="I116" i="4"/>
  <c r="H116" i="4"/>
  <c r="G116" i="4"/>
  <c r="F116" i="4"/>
  <c r="E116" i="4"/>
  <c r="M111" i="4"/>
  <c r="L111" i="4"/>
  <c r="K111" i="4"/>
  <c r="J111" i="4"/>
  <c r="I111" i="4"/>
  <c r="H111" i="4"/>
  <c r="G111" i="4"/>
  <c r="F111" i="4"/>
  <c r="E111" i="4"/>
  <c r="M107" i="4"/>
  <c r="L107" i="4"/>
  <c r="K107" i="4"/>
  <c r="J107" i="4"/>
  <c r="I107" i="4"/>
  <c r="H107" i="4"/>
  <c r="G107" i="4"/>
  <c r="F107" i="4"/>
  <c r="E107" i="4"/>
  <c r="M103" i="4"/>
  <c r="L103" i="4"/>
  <c r="K103" i="4"/>
  <c r="J103" i="4"/>
  <c r="I103" i="4"/>
  <c r="H103" i="4"/>
  <c r="G103" i="4"/>
  <c r="F103" i="4"/>
  <c r="E103" i="4"/>
  <c r="M97" i="4"/>
  <c r="L97" i="4"/>
  <c r="K97" i="4"/>
  <c r="J97" i="4"/>
  <c r="I97" i="4"/>
  <c r="H97" i="4"/>
  <c r="G97" i="4"/>
  <c r="E97" i="4"/>
  <c r="M93" i="4"/>
  <c r="L93" i="4"/>
  <c r="K93" i="4"/>
  <c r="J93" i="4"/>
  <c r="I93" i="4"/>
  <c r="H93" i="4"/>
  <c r="G93" i="4"/>
  <c r="E93" i="4"/>
  <c r="M84" i="4"/>
  <c r="L84" i="4"/>
  <c r="K84" i="4"/>
  <c r="J84" i="4"/>
  <c r="I84" i="4"/>
  <c r="H84" i="4"/>
  <c r="G84" i="4"/>
  <c r="F84" i="4"/>
  <c r="E84" i="4"/>
  <c r="M78" i="4"/>
  <c r="L78" i="4"/>
  <c r="K78" i="4"/>
  <c r="J78" i="4"/>
  <c r="I78" i="4"/>
  <c r="H78" i="4"/>
  <c r="G78" i="4"/>
  <c r="F78" i="4"/>
  <c r="E78" i="4"/>
  <c r="L73" i="4"/>
  <c r="K73" i="4"/>
  <c r="J73" i="4"/>
  <c r="I73" i="4"/>
  <c r="H73" i="4"/>
  <c r="G73" i="4"/>
  <c r="F73" i="4"/>
  <c r="E73" i="4"/>
  <c r="M62" i="4"/>
  <c r="L62" i="4"/>
  <c r="K62" i="4"/>
  <c r="J62" i="4"/>
  <c r="I62" i="4"/>
  <c r="H62" i="4"/>
  <c r="G62" i="4"/>
  <c r="F62" i="4"/>
  <c r="E62" i="4"/>
  <c r="M53" i="4"/>
  <c r="L53" i="4"/>
  <c r="K53" i="4"/>
  <c r="J53" i="4"/>
  <c r="I53" i="4"/>
  <c r="H53" i="4"/>
  <c r="G53" i="4"/>
  <c r="F53" i="4"/>
  <c r="E53" i="4"/>
  <c r="M47" i="4"/>
  <c r="L47" i="4"/>
  <c r="K47" i="4"/>
  <c r="J47" i="4"/>
  <c r="I47" i="4"/>
  <c r="H47" i="4"/>
  <c r="G47" i="4"/>
  <c r="F47" i="4"/>
  <c r="E47" i="4"/>
  <c r="M43" i="4"/>
  <c r="L43" i="4"/>
  <c r="K43" i="4"/>
  <c r="J43" i="4"/>
  <c r="I43" i="4"/>
  <c r="H43" i="4"/>
  <c r="G43" i="4"/>
  <c r="F43" i="4"/>
  <c r="E43" i="4"/>
  <c r="M38" i="4"/>
  <c r="L38" i="4"/>
  <c r="K38" i="4"/>
  <c r="J38" i="4"/>
  <c r="I38" i="4"/>
  <c r="H38" i="4"/>
  <c r="G38" i="4"/>
  <c r="F38" i="4"/>
  <c r="E38" i="4"/>
  <c r="M34" i="4"/>
  <c r="L34" i="4"/>
  <c r="K34" i="4"/>
  <c r="J34" i="4"/>
  <c r="I34" i="4"/>
  <c r="H34" i="4"/>
  <c r="G34" i="4"/>
  <c r="F34" i="4"/>
  <c r="E34" i="4"/>
  <c r="M28" i="4"/>
  <c r="L28" i="4"/>
  <c r="K28" i="4"/>
  <c r="J28" i="4"/>
  <c r="I28" i="4"/>
  <c r="H28" i="4"/>
  <c r="G28" i="4"/>
  <c r="F28" i="4"/>
  <c r="E28" i="4"/>
  <c r="M23" i="4"/>
  <c r="J23" i="4"/>
  <c r="I23" i="4"/>
  <c r="H23" i="4"/>
  <c r="G23" i="4"/>
  <c r="F23" i="4"/>
  <c r="E23" i="4"/>
  <c r="L21" i="4"/>
  <c r="M18" i="4"/>
  <c r="L18" i="4"/>
  <c r="K18" i="4"/>
  <c r="J18" i="4"/>
  <c r="I18" i="4"/>
  <c r="H18" i="4"/>
  <c r="G18" i="4"/>
  <c r="F18" i="4"/>
  <c r="E18" i="4"/>
  <c r="F19" i="3"/>
  <c r="M17" i="3"/>
  <c r="L17" i="3"/>
  <c r="K17" i="3"/>
  <c r="J17" i="3"/>
  <c r="I17" i="3"/>
  <c r="H17" i="3"/>
  <c r="G17" i="3"/>
  <c r="F17" i="3"/>
  <c r="E17" i="3"/>
  <c r="E18" i="2"/>
  <c r="F16" i="2"/>
  <c r="E16" i="2"/>
  <c r="D16" i="2"/>
  <c r="L34" i="1"/>
  <c r="K34" i="1"/>
  <c r="I34" i="1"/>
  <c r="G34" i="1"/>
  <c r="L33" i="1"/>
  <c r="K33" i="1"/>
  <c r="I33" i="1"/>
  <c r="G33" i="1"/>
  <c r="F33" i="1"/>
</calcChain>
</file>

<file path=xl/sharedStrings.xml><?xml version="1.0" encoding="utf-8"?>
<sst xmlns="http://schemas.openxmlformats.org/spreadsheetml/2006/main" count="822" uniqueCount="324">
  <si>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</si>
  <si>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</si>
  <si>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</si>
  <si>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SEPTIEMBRE 2023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</si>
  <si>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</si>
  <si>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</si>
  <si>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</si>
  <si>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</si>
  <si>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</si>
  <si>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</si>
  <si>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</si>
  <si>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</si>
  <si>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</si>
  <si>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</si>
  <si>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</si>
  <si>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</si>
  <si>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</si>
  <si>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</si>
  <si>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</si>
  <si>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</si>
  <si>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</si>
  <si>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</si>
  <si>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</si>
  <si>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</si>
  <si>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</si>
  <si>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>CARLOS MANUEL DÍAZ DÍAZ</t>
  </si>
  <si>
    <t>M</t>
  </si>
  <si>
    <t>GUILLERMO ENRÍQUEZ LOPEZ DíAZ</t>
  </si>
  <si>
    <t>YONATAN ARIEL CALDERON RINCON</t>
  </si>
  <si>
    <t>FELIX POZO POCHET</t>
  </si>
  <si>
    <t xml:space="preserve">MICHAEL MORA PAULA </t>
  </si>
  <si>
    <t>MIGUEL LEONIDA PORTES AMPARO</t>
  </si>
  <si>
    <t xml:space="preserve">MELVIN VICENTE BAUTISTA </t>
  </si>
  <si>
    <t>BALENCIA OGANDO MONTERO</t>
  </si>
  <si>
    <t>MIGUEL ANTONIO HEREDIA PEREZ</t>
  </si>
  <si>
    <t>ALEJANDRO VALDEZ CIVIL</t>
  </si>
  <si>
    <t>ELPIDIO GERMAN</t>
  </si>
  <si>
    <t>RAMON ALEXANDER DE LA CRUZ POLANCO</t>
  </si>
  <si>
    <t>OSCAR JUNIOR CEBALLOS DOMINGUEZ</t>
  </si>
  <si>
    <t>KEVIN ALEXANDER SANTANA SAINT HILAIRE</t>
  </si>
  <si>
    <t>EULADIO FLORENTINO CABRERA</t>
  </si>
  <si>
    <t>FELIX MANUEL DELGADO DELGADO</t>
  </si>
  <si>
    <t>ALEURY RAMIREZ MOJICA</t>
  </si>
  <si>
    <t>Total por Programación:</t>
  </si>
  <si>
    <t xml:space="preserve">                              _________________________________________</t>
  </si>
  <si>
    <t>__________________________________________________</t>
  </si>
  <si>
    <t xml:space="preserve">                             Preparado Por: Licda. Yudy B. De Los Santos</t>
  </si>
  <si>
    <t xml:space="preserve"> Revisado Por: Licda. Carmen P. Rodriguez Suero </t>
  </si>
  <si>
    <t xml:space="preserve">               Reponsable de Nómina</t>
  </si>
  <si>
    <t>Responsable de Recursos Humanos</t>
  </si>
  <si>
    <t>CONCEPTO PAGO SUELDO 150-18 - INTERINATO CORRESPONDIENTE AL MES DE SPTIEMBRE 2023</t>
  </si>
  <si>
    <t>CAPITULO: 0211    SUBCAPITULO: 01     DAF: 01     UE: 0006    PROGRAMA: 17    SUBPROGRAMA: 02    PROYECTO: 0    ACTIVIDAD: 0001    CUENTA:  2.1.1.2.11     FONDO: 0100</t>
  </si>
  <si>
    <t xml:space="preserve">GENERO </t>
  </si>
  <si>
    <t>FUNCION</t>
  </si>
  <si>
    <t>DIVISIÓN DE COPERACIÓN INTERNACIONAL</t>
  </si>
  <si>
    <t>ROSA MARGARITA GONZALEZ ENCARNACIÓN</t>
  </si>
  <si>
    <t>ENC. DIVISIÓN DE COOPERACIÓN INTERNACIONAL</t>
  </si>
  <si>
    <t>Subtotal :</t>
  </si>
  <si>
    <t xml:space="preserve">           _________________________________________</t>
  </si>
  <si>
    <t xml:space="preserve">            Preparado Por: Licda. Yudy B. De Los Santos</t>
  </si>
  <si>
    <t>Reponsable de Nómina</t>
  </si>
  <si>
    <t xml:space="preserve"> </t>
  </si>
  <si>
    <t>CONCEPTO PAGO SUELDO 000017- PERIODO PROBATORIO INGRESO A CARRERA CORRESPONDIENTE AL MES DE SEPTIEMBRE 2023</t>
  </si>
  <si>
    <t>CAPITULO: 0211    SUBCAPITULO: 01     DAF: 01     UE: 0006    PROGRAMA: 17    SUBPROGRAMA: 02    PROYECTO: 0    ACTIVIDAD: 0001    CUENTA: 2.1.1.2.05    FONDO: 0100</t>
  </si>
  <si>
    <t xml:space="preserve">ESTATUS </t>
  </si>
  <si>
    <t>DEPARTAMENTO DELEGACIONES REGIONALES</t>
  </si>
  <si>
    <t>SULEM CRISTAL HILARIO DE LA ROSA</t>
  </si>
  <si>
    <t>TECNICO ADMNISTRATIVO</t>
  </si>
  <si>
    <t>PERIODO DE PRUEBA</t>
  </si>
  <si>
    <t>Subtotal</t>
  </si>
  <si>
    <t xml:space="preserve">          Reponsable de Nómina</t>
  </si>
  <si>
    <t>CONCEPTO PAGO SUELDO 000018 - FIJOS CORRESPONDIENTE AL MES DE SEPTIEMBRE 2023</t>
  </si>
  <si>
    <t>CAPITULO: 0211    SUBCAPITULO: 01     DAF: 01     UE: 0006    PROGRAMA: 17    SUBPROGRAMA: 02    PROYECTO: 0    ACTIVIDAD: 0001    CUENTA: 2.1.1.1.01    FONDO: 0100</t>
  </si>
  <si>
    <t xml:space="preserve">DIRECCION GENERAL </t>
  </si>
  <si>
    <t>LEONARDO DE JESUS REYES MADERA</t>
  </si>
  <si>
    <t>DIRECTOR GENERAL</t>
  </si>
  <si>
    <t>LIBRE NOMBRAMIENTO Y REMOCIÓN</t>
  </si>
  <si>
    <t>JOSE SALVADOR VELAZQUEZ FERNANDEZ</t>
  </si>
  <si>
    <t>SUB DIRECTOR</t>
  </si>
  <si>
    <t>ANDRES SANTANA GIL</t>
  </si>
  <si>
    <t xml:space="preserve">ASESOR (A) </t>
  </si>
  <si>
    <t>CARRERA ADMINISTRATIVA</t>
  </si>
  <si>
    <t>PETRA ALCANTARA CUEVAS</t>
  </si>
  <si>
    <t>ASISTENTE</t>
  </si>
  <si>
    <t>CONFIANZA</t>
  </si>
  <si>
    <t>JOSE RAMON SANTANA RAMIREZ</t>
  </si>
  <si>
    <t>CHOFER</t>
  </si>
  <si>
    <t>ESTATUTO SIMPLIFICADO</t>
  </si>
  <si>
    <t xml:space="preserve">Subtotal </t>
  </si>
  <si>
    <t>OFICINA DE LIBRE ACCESO A LA INFORMACION</t>
  </si>
  <si>
    <t>ALEXI OSIRIS NAUT SILFA</t>
  </si>
  <si>
    <t>RESP. ACCESO INFORM. PÚBLICA</t>
  </si>
  <si>
    <t xml:space="preserve">CLARIBERT ROSSO GUZMAN </t>
  </si>
  <si>
    <t>AUXILIAR ADMINISTRATIVO</t>
  </si>
  <si>
    <t>FIJO</t>
  </si>
  <si>
    <t>DEPARTAMENTO  JURÍDICO</t>
  </si>
  <si>
    <t>VANESSA VICTORIA GARCÍA TAVERAS</t>
  </si>
  <si>
    <t>ASESOR (A) LEGAL</t>
  </si>
  <si>
    <t>PASCUAL DIAZ</t>
  </si>
  <si>
    <t>DEPARTAMENTO  ADMINISTRATIVO FINANCIERO</t>
  </si>
  <si>
    <t>JOHANNY MINORIS HERNANDEZ MORALES</t>
  </si>
  <si>
    <t>ASESORA ADMINISTRATIVA</t>
  </si>
  <si>
    <t>AMANTINA GONZALEZ SUBERVI</t>
  </si>
  <si>
    <t>NIURKA CHAROSKY NINA PEÑA</t>
  </si>
  <si>
    <t>SECCION DE PRESUPUESTO</t>
  </si>
  <si>
    <t>ESTHER DEL CARMEN CACERES DE MEJÍA</t>
  </si>
  <si>
    <t>ANALISTA DE PRESUPUESTO</t>
  </si>
  <si>
    <t>SECCION DE CORRESPONDENCIA</t>
  </si>
  <si>
    <t>ANGEL LUÍS GERMAN ANICASIO</t>
  </si>
  <si>
    <t>MENSAJERO EXTERNO</t>
  </si>
  <si>
    <t>FLOR MASSIEL SANCHEZ BRITO</t>
  </si>
  <si>
    <t>RECEPCIONISTA</t>
  </si>
  <si>
    <t>DIVISION DE SERVICIOS GENERALES</t>
  </si>
  <si>
    <t>MIGEL ANTONIO YNOA</t>
  </si>
  <si>
    <t xml:space="preserve">AUXILIAR DE TRANSPORTACION </t>
  </si>
  <si>
    <t>SECCION DE ALMACEN Y SUMINISTRO</t>
  </si>
  <si>
    <t>ELIZABETH VARGAS MERCEDES</t>
  </si>
  <si>
    <t>AUXILIAR ALMACEN Y SUMINISTRO</t>
  </si>
  <si>
    <t>YEISON ALGENYS VELOZ GUERRERO</t>
  </si>
  <si>
    <t>LEON ARAMIS JIMENEZ GONZALEZ</t>
  </si>
  <si>
    <t>FOTOCOPISTA</t>
  </si>
  <si>
    <t>SECCION DE TRANSPORTACION</t>
  </si>
  <si>
    <t>ELBYN AQUILINO SENA NOBOA</t>
  </si>
  <si>
    <t>SUPERVISOR TRANSPORTACION</t>
  </si>
  <si>
    <t>PEDRO MERCEDES RICHARDS MARIANO</t>
  </si>
  <si>
    <t>JULIO DIAZ RODRIGUEZ</t>
  </si>
  <si>
    <t xml:space="preserve">CHOFER </t>
  </si>
  <si>
    <t>JULIO CESAR VASQUEZ</t>
  </si>
  <si>
    <t>SAUL OTTONIEL PEREZ RAMIREZ</t>
  </si>
  <si>
    <t xml:space="preserve">FREDDY RAMON CELESTINO PERALTA </t>
  </si>
  <si>
    <t xml:space="preserve">Subtotal                                                               </t>
  </si>
  <si>
    <t xml:space="preserve">SECCION DE MAYORDOMIA
                                </t>
  </si>
  <si>
    <t xml:space="preserve">NORMA DIAZ LEBRON                                        </t>
  </si>
  <si>
    <t>SUPERVISOR DE EVENTOS</t>
  </si>
  <si>
    <t xml:space="preserve">ARICELYS PEREZ </t>
  </si>
  <si>
    <t>CONSERJE</t>
  </si>
  <si>
    <t xml:space="preserve">DIGNA MORILLO                                                    </t>
  </si>
  <si>
    <t xml:space="preserve">DILENIA SANTANA AMANCIO </t>
  </si>
  <si>
    <t xml:space="preserve">LUZ ANGELA OZUNA </t>
  </si>
  <si>
    <t>YESENIA MICAELA AYBAR CASTILLO</t>
  </si>
  <si>
    <t>RAFAEL EMILIO CASTELLANO MEDINA</t>
  </si>
  <si>
    <t>AYUDANTE DE MANTENIMIENTO</t>
  </si>
  <si>
    <t xml:space="preserve">JESUS MANUEL LAHOZ AMARANTE </t>
  </si>
  <si>
    <t xml:space="preserve">Subtotal                                                             </t>
  </si>
  <si>
    <t>DIVISION DE CONTABILIDAD</t>
  </si>
  <si>
    <t>JUDITH VALERA BELTRAN</t>
  </si>
  <si>
    <t>ENCARGADO (A) DE LA DIVISION</t>
  </si>
  <si>
    <t>ERNESTO RAFAEL VENTURA ROSARIO</t>
  </si>
  <si>
    <t>CONTADOR</t>
  </si>
  <si>
    <t>DIVISION DE COMPRAS Y CONTRATACIONES</t>
  </si>
  <si>
    <t>CRISTIAN FERNANDO PEREZ ESPINAL</t>
  </si>
  <si>
    <t xml:space="preserve">TECNICO DE COMPRAS </t>
  </si>
  <si>
    <t>HILDA BIENVENIDA PAULA ROSARIO</t>
  </si>
  <si>
    <t xml:space="preserve">AUXILIAR ADMINISTRATIVO </t>
  </si>
  <si>
    <t>CANDY MORFA PAULINO</t>
  </si>
  <si>
    <t>DEPARTAMENTO  DE RECURSOS HUMANOS</t>
  </si>
  <si>
    <t>CARMEN PATRICIA RODRIGUEZ SUERO</t>
  </si>
  <si>
    <t>ASESOR (A)</t>
  </si>
  <si>
    <t>DERVY YINETT CUELLO MATEO</t>
  </si>
  <si>
    <t>ANALISTA DE RECURSOS HUMANOS</t>
  </si>
  <si>
    <t>FATIMA MARCELINA ALMONTE ESTRELLA</t>
  </si>
  <si>
    <t>BLASIRI PATRICIA REYNOSO LIRANZO</t>
  </si>
  <si>
    <t>CLAUDIA ESTEFANY MERAN DEL ROSARIO</t>
  </si>
  <si>
    <t>ELAINE RAQUEL BAÉZ TERRERO</t>
  </si>
  <si>
    <t>DIVISION DE REGISTRO Y CONTROL DE NÓMINA</t>
  </si>
  <si>
    <t>JAYSER ALEJANDRO BAUTISTA CASTRO</t>
  </si>
  <si>
    <t>CONTADOR (A)</t>
  </si>
  <si>
    <t>DEPARTAMENTO  DE PLANIFICACION  Y DESARROLLO</t>
  </si>
  <si>
    <t xml:space="preserve">
FAUSTO ALBERTO ESTEVEZ ROJAS</t>
  </si>
  <si>
    <t xml:space="preserve">ASESOR </t>
  </si>
  <si>
    <t>LUZ DEL ALBA MARTINEZ CAMPAÑA</t>
  </si>
  <si>
    <t>CARLA MARIA RODRIGUEZ</t>
  </si>
  <si>
    <t xml:space="preserve">SECRETARIA </t>
  </si>
  <si>
    <t>DIVISION DE FORMULACION MONITOREO Y EVALUACION  DE PLANES PROGRAMAS Y PROYECTOS</t>
  </si>
  <si>
    <t>CESAR NUÑEZ LUNA</t>
  </si>
  <si>
    <t>ENCARGADO (A)</t>
  </si>
  <si>
    <t>DIVISION DE COOPERACION INTERNACIONAL</t>
  </si>
  <si>
    <t>ROSA MARGARITA GONZALEZ ENCARNACION</t>
  </si>
  <si>
    <t>TECNICO DE PLANIFICACION</t>
  </si>
  <si>
    <t>DEPARTAMENTO  DE TECNOLOGIA DE INFORMACIÓN  DE COMUNICACIÓN</t>
  </si>
  <si>
    <t>WARLYN ANTONIO ESTRELLA POLANCO</t>
  </si>
  <si>
    <t>SOPORTE TECNICO INFORMATICO</t>
  </si>
  <si>
    <t>CLARA CLEIDER MONTERO GOMEZ</t>
  </si>
  <si>
    <t>SECRETARIA</t>
  </si>
  <si>
    <t>DEPARTAMENTO  DE COMUNICACIONES</t>
  </si>
  <si>
    <t>JUAN FRANCISCO PEREZ RUIZ</t>
  </si>
  <si>
    <t>PERIODISTA</t>
  </si>
  <si>
    <t>MAXIRIS PIMENTEL MATOS</t>
  </si>
  <si>
    <t>GESTOR DE REDES SOCIALES</t>
  </si>
  <si>
    <t>JELIDA MASSIEL MIESES CASTILLO</t>
  </si>
  <si>
    <t>DISEÑADOR GRAFICO</t>
  </si>
  <si>
    <t>ANNY MARIEL TEJEDA HIDALGO DE BAUTISTA</t>
  </si>
  <si>
    <t>GESTOR DE PROTOCOLO</t>
  </si>
  <si>
    <t>RICARDO ALFREDO ECHAVARRIA REYES</t>
  </si>
  <si>
    <t xml:space="preserve">DIRECCION CIENTIFICO SISMO-RESISTENTE </t>
  </si>
  <si>
    <t>PEDRO IVAN MARQUEZ MERCERON</t>
  </si>
  <si>
    <t>DIR. CIENTIFICO SISMORRESISTE</t>
  </si>
  <si>
    <t>MARIA ELAINE GALVAN ADAMES</t>
  </si>
  <si>
    <t>ISMENIA MIOSOTIS VARGAS PEÑA</t>
  </si>
  <si>
    <t>ARQUITECTA II</t>
  </si>
  <si>
    <t>RAUL SOSA CRUZ</t>
  </si>
  <si>
    <t>BELKIS JULIANNA BAUTISTA SALVADOR</t>
  </si>
  <si>
    <t>DEPARTAMENTO DE GESTION DE RIESGO</t>
  </si>
  <si>
    <t>CLAUDIA MICHELLE DE LAS MERC. DEVEA</t>
  </si>
  <si>
    <t>INGENIERA CIVIL II</t>
  </si>
  <si>
    <t>Subtotal:</t>
  </si>
  <si>
    <t>DEPARTAMENTO  DE INGENIERIA  SISMO-RESISTENCIA</t>
  </si>
  <si>
    <t>ALEXANDER MENDEZ PINEDA</t>
  </si>
  <si>
    <t>AUXILIAR DE CAMPO</t>
  </si>
  <si>
    <t>DEPARTAMENTO  DE EVALUACION Y DISEÑO ARQUITECTONICO</t>
  </si>
  <si>
    <t>ZORAIDA DISLA MORALES</t>
  </si>
  <si>
    <t>ARQUITECTO (A) II</t>
  </si>
  <si>
    <t>CEXNIA MARIA BUENO ORTEGA</t>
  </si>
  <si>
    <t>HENRY BELTRAN DE PAULA</t>
  </si>
  <si>
    <t>DEPARTAMENTO  DE MITIGACION DE RIESGOS ANTE DESASTRE</t>
  </si>
  <si>
    <t>JOSE FRANCISCO CORDERO ARIAS</t>
  </si>
  <si>
    <t>INGENIERO (A) CIVIL II</t>
  </si>
  <si>
    <t>DEPARTAMENTO  DE RECOPILACION  E INFORMACION  GEOESPACIAL</t>
  </si>
  <si>
    <t>LILIBETH LIBERATO BAUTISTA</t>
  </si>
  <si>
    <t>ARQUITECTO (A) I</t>
  </si>
  <si>
    <t>HECTOR ANTONIO CEDEÑO ALMONTE</t>
  </si>
  <si>
    <t>DIRECCION DE INVESTIGACION  Y DESARROLLO</t>
  </si>
  <si>
    <t>BARBARA PAYANO SORIANO</t>
  </si>
  <si>
    <t>YOHANNY DUARTE MARIANO</t>
  </si>
  <si>
    <t>DEPARTAMENTO LABORATORIO DE ESTRUCTURAL</t>
  </si>
  <si>
    <t>MARIEL TERESA RINCON BOCK</t>
  </si>
  <si>
    <t>INGENIERO ESTRUCTURAL</t>
  </si>
  <si>
    <t>WILSON JOSE BELIARD PEREZ</t>
  </si>
  <si>
    <t>AUXILIAR LABORATORIO</t>
  </si>
  <si>
    <t>MALVEL RAMON PEREZ RODRIGUEZ</t>
  </si>
  <si>
    <t>WILLIE MANUEL FELIX</t>
  </si>
  <si>
    <t xml:space="preserve">JAIRO SANCHEZ BELEN
</t>
  </si>
  <si>
    <t>SAMUEL ALEJANDRO RICHARDS FERNANDEZ</t>
  </si>
  <si>
    <t>DEPARTAMENTO  DELEGACIONES</t>
  </si>
  <si>
    <t>GALVY RAMON NUÑEZ CASTRO</t>
  </si>
  <si>
    <t>ENC. DELEGACION REGIONAL NORTE</t>
  </si>
  <si>
    <t>FLAVIO ENRIQUE GARCIA PEREZ</t>
  </si>
  <si>
    <t>ENC. DELEGACION REGIONAL ESTE</t>
  </si>
  <si>
    <t>VICTOR RAFAEL DE JESUS SUAREZ AYBAR</t>
  </si>
  <si>
    <t>ASESOR DE INGENIERIA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</si>
  <si>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</si>
  <si>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</si>
  <si>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</si>
  <si>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</si>
  <si>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</si>
  <si>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</si>
  <si>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</si>
  <si>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KENIA MARIA MARTINEZ</t>
  </si>
  <si>
    <t>ALEJANDRINA RUIZ FELIZ</t>
  </si>
  <si>
    <t>ROMULO DE OLEO</t>
  </si>
  <si>
    <t>PEDRO PABLO PEREZ</t>
  </si>
  <si>
    <t>AMARILIS NUÑEZ DISLA</t>
  </si>
  <si>
    <t xml:space="preserve">LOUDES ELENA </t>
  </si>
  <si>
    <t>LOURDES YLEANA GOMEZ MARTINEZ</t>
  </si>
  <si>
    <t>VERONICA ALTAGRACIA CABRERA MENDOZA</t>
  </si>
  <si>
    <t>MANUEL ANTONIO BENCOSME ROJAS</t>
  </si>
  <si>
    <t>DANIEL FERRERAS MEDINA</t>
  </si>
  <si>
    <t>JHORDIN MAYOBANEX CABRERA CLASE</t>
  </si>
  <si>
    <t xml:space="preserve">       Revisado Por: Licda. Carmen P. Rodriguez Suero </t>
  </si>
  <si>
    <t xml:space="preserve">                     Reponsable de Nómina</t>
  </si>
  <si>
    <t xml:space="preserve">                   Responsable de Recursos Humanos</t>
  </si>
  <si>
    <t>CONCEPTO PAGO SUELDO 000018 - EMPLEADOS TEMPORALES CORRESPONDIENTE AL MES DE SEPTIEMBRE 2023</t>
  </si>
  <si>
    <t>CAPITULO: 0211    SUBCAPITULO: 01     DAF: 01     UE: 0006    PROGRAMA: 17    SUBPROGRAMA: 02    PROYECTO: 0    ACTIVIDAD: 0001    CUENTA: 2.1.1.2.08    FONDO: 0100</t>
  </si>
  <si>
    <t xml:space="preserve">DESDE </t>
  </si>
  <si>
    <t>HASTA</t>
  </si>
  <si>
    <t>DEPARTAMENTO JURIDICO</t>
  </si>
  <si>
    <t>JOSE ELIAS FELIZ LEDESMA</t>
  </si>
  <si>
    <t>ASESOR LEGAL</t>
  </si>
  <si>
    <t>TEMPORAL</t>
  </si>
  <si>
    <t xml:space="preserve">MARIA MAGDALENA HERNANDEZ HERNANDEZ   </t>
  </si>
  <si>
    <t>PARALEGAL</t>
  </si>
  <si>
    <t>DEPARTAMENTO ADMINISTRATIVO FINANCIERO</t>
  </si>
  <si>
    <t>ANDRES HERNANDEZ REINOSO</t>
  </si>
  <si>
    <t>ENC. DIV. PRESUPUESTO</t>
  </si>
  <si>
    <t>YOSELYN CUEVAS FELIZ</t>
  </si>
  <si>
    <t>CONTADORA</t>
  </si>
  <si>
    <t>YUDY BERKYS DE LOS SANTOS SANTOS</t>
  </si>
  <si>
    <t>ENC. DIV. REGISTRO Y CONTROL DE NÓMINA</t>
  </si>
  <si>
    <t>DEPARTAMENTO DE COMUNICACIONES</t>
  </si>
  <si>
    <t>MARINA ALTAGRACIA LORENZO VAZQUEZ</t>
  </si>
  <si>
    <t>ENC. DEL DEPTO. DE COMUNICACIONES</t>
  </si>
  <si>
    <t>DEPARTAMENTO DE TECNOLOGIA DE INFORMACION DE COMUNICACION</t>
  </si>
  <si>
    <t>DINO CESAR RODRIGUEZ</t>
  </si>
  <si>
    <t>ENC. DEPTO. DE TECNOLOGIA</t>
  </si>
  <si>
    <t>ERY BENJAMIN PANIAGUA ULLOA</t>
  </si>
  <si>
    <t>DEPARTAMENTO DE INGENIERIA SISMO-RESISTENCIA</t>
  </si>
  <si>
    <t>MARCOS EDUARDO PANIAGUA YOST</t>
  </si>
  <si>
    <t>INGENIERO CIVIL II</t>
  </si>
  <si>
    <t>REMY LUCIANO BRETON</t>
  </si>
  <si>
    <t>DIRECCION REGIONAL</t>
  </si>
  <si>
    <t>FANNY MARIEL RAMOS GOMEZ</t>
  </si>
  <si>
    <t>DIRECTOR REGIONAL</t>
  </si>
  <si>
    <t>JOVANNY DE AZA TAVERAS</t>
  </si>
  <si>
    <t>ANALISTA GEOMATICO</t>
  </si>
  <si>
    <t>DEPARTAMENTO DE EVALUACION Y DISEÑO ARQUITECTONICO</t>
  </si>
  <si>
    <t>OSCAR REYES SUERO</t>
  </si>
  <si>
    <t>ARQUITECTO(A) I</t>
  </si>
  <si>
    <t>ARISMILY MASSIEL RODRIGUEZ REGALADO</t>
  </si>
  <si>
    <t xml:space="preserve">ARQUITECTO(A) </t>
  </si>
  <si>
    <t>WALKER HENVER FONTANA PERREAUX</t>
  </si>
  <si>
    <t>ANA ARREDONDO EVE</t>
  </si>
  <si>
    <t>DEPARTAMENTO DE ANALISIS DE COSTOS DE INFRAESTRUCTURAS EDIFICACIONES Y LINEAS VITALES</t>
  </si>
  <si>
    <t>URI ROLANDO RODRIGUEZ ALBA</t>
  </si>
  <si>
    <t>CANDIDO ERNESTO POLANCO GRANT</t>
  </si>
  <si>
    <t>DELKA ELIANA ESPINAL DE LEON</t>
  </si>
  <si>
    <t>INGENIERA ESTRUCTURAL</t>
  </si>
  <si>
    <t>ORIBER JOSE GOMEZ LOPEZ</t>
  </si>
  <si>
    <t xml:space="preserve">MIGUEL LOPEZ CUEVAS </t>
  </si>
  <si>
    <t>SAMUEL ANTONIO JIMENEZ PICHARDO</t>
  </si>
  <si>
    <t>ARQUITECTO I</t>
  </si>
  <si>
    <t>CARMEN DIONNIS MARTINEZ CASTILLO</t>
  </si>
  <si>
    <t>ARQUITECTO(A) II</t>
  </si>
  <si>
    <t>KATHERIN SORI VALENZUELA</t>
  </si>
  <si>
    <t>RAISA ALEXANDRA MARTINEZ SANTANA</t>
  </si>
  <si>
    <t>SANTOS D' OLEO MORILLO</t>
  </si>
  <si>
    <t>MARIAN JOSELYN VARGAS HERNANDEZ</t>
  </si>
  <si>
    <t>IVAN RADHAMES ASENCIO FADUL</t>
  </si>
  <si>
    <t>JAIME TOMAS MARTINEZ RODRIGUEZ</t>
  </si>
  <si>
    <t>SOPORTE TEC. INFORMATICO</t>
  </si>
  <si>
    <t xml:space="preserve">EURIPIDES ANTONIO DE JESUS LOPEZ </t>
  </si>
  <si>
    <t>DIBUJANTE</t>
  </si>
  <si>
    <t xml:space="preserve">           Revisado Por: Licda. Carmen P. Rodriguez Suero </t>
  </si>
  <si>
    <t xml:space="preserve">                 Reponsable de Nómina</t>
  </si>
  <si>
    <t xml:space="preserve">                       Responsable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</si>
</sst>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9" x14ac:knownFonts="1"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2" fontId="6" fillId="0" borderId="1" xfId="0" applyNumberFormat="1" applyFont="1" applyBorder="1"/>
    <xf numFmtId="4" fontId="0" fillId="0" borderId="1" xfId="0" applyNumberFormat="1" applyBorder="1"/>
    <xf numFmtId="0" fontId="6" fillId="0" borderId="1" xfId="0" applyFont="1" applyBorder="1" applyAlignment="1">
      <alignment horizontal="left"/>
    </xf>
    <xf numFmtId="4" fontId="7" fillId="0" borderId="1" xfId="0" applyNumberFormat="1" applyFont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0" fontId="8" fillId="4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4" fontId="0" fillId="2" borderId="1" xfId="0" applyNumberFormat="1" applyFill="1" applyBorder="1"/>
    <xf numFmtId="0" fontId="9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right"/>
    </xf>
    <xf numFmtId="4" fontId="9" fillId="6" borderId="1" xfId="0" applyNumberFormat="1" applyFont="1" applyFill="1" applyBorder="1"/>
    <xf numFmtId="2" fontId="9" fillId="6" borderId="1" xfId="0" applyNumberFormat="1" applyFont="1" applyFill="1" applyBorder="1"/>
    <xf numFmtId="4" fontId="5" fillId="6" borderId="1" xfId="0" applyNumberFormat="1" applyFont="1" applyFill="1" applyBorder="1"/>
    <xf numFmtId="4" fontId="0" fillId="2" borderId="0" xfId="0" applyNumberForma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7" borderId="0" xfId="0" applyFont="1" applyFill="1" applyAlignment="1">
      <alignment horizontal="center" wrapText="1"/>
    </xf>
    <xf numFmtId="4" fontId="9" fillId="7" borderId="0" xfId="0" applyNumberFormat="1" applyFont="1" applyFill="1" applyAlignment="1">
      <alignment horizontal="right"/>
    </xf>
    <xf numFmtId="2" fontId="9" fillId="7" borderId="0" xfId="0" applyNumberFormat="1" applyFont="1" applyFill="1" applyAlignment="1">
      <alignment horizontal="right"/>
    </xf>
    <xf numFmtId="4" fontId="9" fillId="7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7" borderId="0" xfId="0" applyFont="1" applyFill="1"/>
    <xf numFmtId="0" fontId="9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/>
    <xf numFmtId="164" fontId="6" fillId="2" borderId="0" xfId="1" applyFont="1" applyFill="1"/>
    <xf numFmtId="0" fontId="9" fillId="2" borderId="0" xfId="0" applyFont="1" applyFill="1" applyAlignment="1">
      <alignment horizontal="center" wrapText="1"/>
    </xf>
    <xf numFmtId="2" fontId="2" fillId="2" borderId="0" xfId="1" applyNumberFormat="1" applyFill="1"/>
    <xf numFmtId="0" fontId="3" fillId="2" borderId="0" xfId="0" applyFont="1" applyFill="1" applyAlignment="1">
      <alignment horizontal="center"/>
    </xf>
    <xf numFmtId="164" fontId="2" fillId="2" borderId="0" xfId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9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2" fontId="6" fillId="0" borderId="1" xfId="1" applyNumberFormat="1" applyFont="1" applyBorder="1"/>
    <xf numFmtId="164" fontId="6" fillId="0" borderId="1" xfId="1" applyFont="1" applyBorder="1" applyAlignment="1"/>
    <xf numFmtId="0" fontId="9" fillId="4" borderId="1" xfId="0" applyFont="1" applyFill="1" applyBorder="1"/>
    <xf numFmtId="164" fontId="9" fillId="0" borderId="1" xfId="0" applyNumberFormat="1" applyFont="1" applyBorder="1"/>
    <xf numFmtId="2" fontId="9" fillId="0" borderId="1" xfId="0" applyNumberFormat="1" applyFont="1" applyBorder="1"/>
    <xf numFmtId="164" fontId="9" fillId="0" borderId="1" xfId="1" applyFont="1" applyBorder="1" applyAlignment="1"/>
    <xf numFmtId="2" fontId="9" fillId="0" borderId="1" xfId="1" applyNumberFormat="1" applyFont="1" applyBorder="1"/>
    <xf numFmtId="164" fontId="9" fillId="0" borderId="1" xfId="1" applyFont="1" applyBorder="1"/>
    <xf numFmtId="0" fontId="4" fillId="0" borderId="0" xfId="0" applyFont="1"/>
    <xf numFmtId="164" fontId="9" fillId="0" borderId="1" xfId="1" applyFont="1" applyBorder="1" applyAlignment="1">
      <alignment horizontal="left"/>
    </xf>
    <xf numFmtId="2" fontId="9" fillId="0" borderId="1" xfId="1" applyNumberFormat="1" applyFont="1" applyBorder="1" applyAlignment="1">
      <alignment horizontal="right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wrapText="1"/>
    </xf>
    <xf numFmtId="164" fontId="9" fillId="9" borderId="1" xfId="0" applyNumberFormat="1" applyFont="1" applyFill="1" applyBorder="1"/>
    <xf numFmtId="2" fontId="9" fillId="9" borderId="1" xfId="0" applyNumberFormat="1" applyFont="1" applyFill="1" applyBorder="1"/>
    <xf numFmtId="164" fontId="9" fillId="9" borderId="1" xfId="1" applyFont="1" applyFill="1" applyBorder="1" applyAlignment="1"/>
    <xf numFmtId="2" fontId="9" fillId="9" borderId="1" xfId="1" applyNumberFormat="1" applyFont="1" applyFill="1" applyBorder="1"/>
    <xf numFmtId="164" fontId="9" fillId="9" borderId="1" xfId="1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64" fontId="13" fillId="3" borderId="1" xfId="1" applyFont="1" applyFill="1" applyBorder="1" applyAlignment="1">
      <alignment horizontal="center" vertical="center"/>
    </xf>
    <xf numFmtId="2" fontId="13" fillId="3" borderId="1" xfId="1" applyNumberFormat="1" applyFont="1" applyFill="1" applyBorder="1" applyAlignment="1">
      <alignment horizontal="right" vertical="center"/>
    </xf>
    <xf numFmtId="164" fontId="13" fillId="3" borderId="1" xfId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9" fillId="0" borderId="4" xfId="0" applyFont="1" applyBorder="1"/>
    <xf numFmtId="164" fontId="6" fillId="0" borderId="1" xfId="1" applyFont="1" applyBorder="1" applyAlignment="1">
      <alignment horizontal="right"/>
    </xf>
    <xf numFmtId="0" fontId="9" fillId="4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9" fillId="4" borderId="4" xfId="0" applyFont="1" applyFill="1" applyBorder="1"/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43" fontId="9" fillId="3" borderId="5" xfId="0" applyNumberFormat="1" applyFont="1" applyFill="1" applyBorder="1" applyAlignment="1">
      <alignment horizontal="left" wrapText="1"/>
    </xf>
    <xf numFmtId="164" fontId="10" fillId="2" borderId="0" xfId="1" applyFont="1" applyFill="1"/>
    <xf numFmtId="2" fontId="10" fillId="2" borderId="0" xfId="1" applyNumberFormat="1" applyFont="1" applyFill="1"/>
    <xf numFmtId="0" fontId="9" fillId="3" borderId="2" xfId="0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4" fontId="6" fillId="2" borderId="1" xfId="1" applyFont="1" applyFill="1" applyBorder="1"/>
    <xf numFmtId="0" fontId="6" fillId="4" borderId="1" xfId="0" applyFont="1" applyFill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164" fontId="9" fillId="2" borderId="1" xfId="1" applyFont="1" applyFill="1" applyBorder="1"/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164" fontId="6" fillId="4" borderId="1" xfId="1" applyFont="1" applyFill="1" applyBorder="1"/>
    <xf numFmtId="2" fontId="6" fillId="4" borderId="1" xfId="1" applyNumberFormat="1" applyFont="1" applyFill="1" applyBorder="1"/>
    <xf numFmtId="164" fontId="6" fillId="7" borderId="1" xfId="1" applyFont="1" applyFill="1" applyBorder="1"/>
    <xf numFmtId="0" fontId="8" fillId="0" borderId="1" xfId="0" applyFont="1" applyBorder="1" applyAlignment="1">
      <alignment horizontal="center"/>
    </xf>
    <xf numFmtId="164" fontId="6" fillId="0" borderId="1" xfId="1" applyFont="1" applyFill="1" applyBorder="1"/>
    <xf numFmtId="2" fontId="6" fillId="0" borderId="1" xfId="1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164" fontId="6" fillId="0" borderId="1" xfId="1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4" fontId="9" fillId="4" borderId="1" xfId="1" applyFont="1" applyFill="1" applyBorder="1"/>
    <xf numFmtId="164" fontId="9" fillId="7" borderId="1" xfId="1" applyFont="1" applyFill="1" applyBorder="1"/>
    <xf numFmtId="164" fontId="9" fillId="0" borderId="1" xfId="1" applyFont="1" applyBorder="1" applyAlignment="1">
      <alignment horizontal="right"/>
    </xf>
    <xf numFmtId="0" fontId="6" fillId="4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/>
    </xf>
    <xf numFmtId="2" fontId="15" fillId="3" borderId="1" xfId="1" applyNumberFormat="1" applyFont="1" applyFill="1" applyBorder="1" applyAlignment="1">
      <alignment horizontal="right"/>
    </xf>
    <xf numFmtId="4" fontId="9" fillId="7" borderId="0" xfId="0" applyNumberFormat="1" applyFont="1" applyFill="1"/>
    <xf numFmtId="0" fontId="9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2" fontId="0" fillId="2" borderId="0" xfId="0" applyNumberFormat="1" applyFill="1" applyAlignment="1">
      <alignment horizontal="right"/>
    </xf>
    <xf numFmtId="0" fontId="10" fillId="2" borderId="0" xfId="0" applyFont="1" applyFill="1" applyAlignment="1">
      <alignment wrapText="1"/>
    </xf>
    <xf numFmtId="2" fontId="10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wrapText="1"/>
    </xf>
    <xf numFmtId="0" fontId="17" fillId="2" borderId="0" xfId="0" applyFont="1" applyFill="1" applyAlignment="1">
      <alignment horizontal="center"/>
    </xf>
    <xf numFmtId="2" fontId="17" fillId="2" borderId="0" xfId="0" applyNumberFormat="1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/>
    </xf>
    <xf numFmtId="0" fontId="9" fillId="0" borderId="1" xfId="0" applyFont="1" applyBorder="1" applyAlignment="1">
      <alignment wrapText="1"/>
    </xf>
    <xf numFmtId="14" fontId="6" fillId="4" borderId="1" xfId="0" applyNumberFormat="1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right" wrapText="1"/>
    </xf>
    <xf numFmtId="164" fontId="6" fillId="0" borderId="1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0" fontId="8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4" fontId="6" fillId="0" borderId="1" xfId="1" applyNumberFormat="1" applyFont="1" applyBorder="1"/>
    <xf numFmtId="4" fontId="9" fillId="0" borderId="1" xfId="1" applyNumberFormat="1" applyFont="1" applyBorder="1"/>
    <xf numFmtId="0" fontId="9" fillId="4" borderId="1" xfId="0" applyFont="1" applyFill="1" applyBorder="1" applyAlignment="1">
      <alignment horizontal="center" wrapText="1"/>
    </xf>
    <xf numFmtId="164" fontId="9" fillId="0" borderId="1" xfId="1" applyFont="1" applyFill="1" applyBorder="1" applyAlignment="1">
      <alignment horizontal="left"/>
    </xf>
    <xf numFmtId="2" fontId="9" fillId="0" borderId="1" xfId="1" applyNumberFormat="1" applyFont="1" applyFill="1" applyBorder="1" applyAlignment="1">
      <alignment horizontal="right"/>
    </xf>
    <xf numFmtId="164" fontId="9" fillId="0" borderId="1" xfId="1" applyFont="1" applyFill="1" applyBorder="1"/>
    <xf numFmtId="164" fontId="9" fillId="0" borderId="1" xfId="1" applyFont="1" applyFill="1" applyBorder="1" applyAlignment="1"/>
    <xf numFmtId="14" fontId="8" fillId="4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right" wrapText="1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left"/>
    </xf>
    <xf numFmtId="43" fontId="0" fillId="0" borderId="1" xfId="0" applyNumberFormat="1" applyBorder="1" applyAlignment="1">
      <alignment horizontal="center"/>
    </xf>
    <xf numFmtId="43" fontId="0" fillId="0" borderId="0" xfId="0" applyNumberFormat="1"/>
    <xf numFmtId="2" fontId="6" fillId="0" borderId="1" xfId="1" applyNumberFormat="1" applyFont="1" applyFill="1" applyBorder="1" applyAlignment="1">
      <alignment horizontal="right"/>
    </xf>
    <xf numFmtId="164" fontId="6" fillId="0" borderId="1" xfId="1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wrapText="1"/>
    </xf>
    <xf numFmtId="2" fontId="9" fillId="3" borderId="1" xfId="0" applyNumberFormat="1" applyFont="1" applyFill="1" applyBorder="1" applyAlignment="1">
      <alignment horizontal="right" wrapText="1"/>
    </xf>
    <xf numFmtId="164" fontId="0" fillId="2" borderId="0" xfId="0" applyNumberFormat="1" applyFill="1"/>
    <xf numFmtId="164" fontId="9" fillId="10" borderId="0" xfId="0" applyNumberFormat="1" applyFont="1" applyFill="1" applyAlignment="1">
      <alignment wrapText="1"/>
    </xf>
    <xf numFmtId="164" fontId="9" fillId="7" borderId="0" xfId="0" applyNumberFormat="1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</xdr:row>
      <xdr:rowOff>47625</xdr:rowOff>
    </xdr:from>
    <xdr:to>
      <xdr:col>6</xdr:col>
      <xdr:colOff>352425</xdr:colOff>
      <xdr:row>4</xdr:row>
      <xdr:rowOff>38100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65F1355-959A-4B4E-9B84-DF29C49AA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238125"/>
          <a:ext cx="157162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190500</xdr:colOff>
      <xdr:row>0</xdr:row>
      <xdr:rowOff>123825</xdr:rowOff>
    </xdr:from>
    <xdr:to>
      <xdr:col>4</xdr:col>
      <xdr:colOff>838200</xdr:colOff>
      <xdr:row>4</xdr:row>
      <xdr:rowOff>28575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D98CAA5-935C-40A7-8183-BA58223B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123825"/>
          <a:ext cx="1590675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514350</xdr:colOff>
      <xdr:row>79</xdr:row>
      <xdr:rowOff>38100</xdr:rowOff>
    </xdr:from>
    <xdr:to>
      <xdr:col>2</xdr:col>
      <xdr:colOff>1981200</xdr:colOff>
      <xdr:row>86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DBF4A9-5ADA-41C2-996A-9B3E53F8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514850" y="16544925"/>
          <a:ext cx="14668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619125</xdr:colOff>
      <xdr:row>78</xdr:row>
      <xdr:rowOff>66675</xdr:rowOff>
    </xdr:from>
    <xdr:to>
      <xdr:col>8</xdr:col>
      <xdr:colOff>457200</xdr:colOff>
      <xdr:row>86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B39123-41C1-4E5C-A3DC-6827A6ADE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953625" y="16383000"/>
          <a:ext cx="1476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</xdr:row>
      <xdr:rowOff>76200</xdr:rowOff>
    </xdr:from>
    <xdr:to>
      <xdr:col>5</xdr:col>
      <xdr:colOff>523875</xdr:colOff>
      <xdr:row>5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F4193D6-C2D6-41C4-AA4B-799B55C0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66700"/>
          <a:ext cx="1533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866775</xdr:colOff>
      <xdr:row>0</xdr:row>
      <xdr:rowOff>171450</xdr:rowOff>
    </xdr:from>
    <xdr:to>
      <xdr:col>4</xdr:col>
      <xdr:colOff>352425</xdr:colOff>
      <xdr:row>5</xdr:row>
      <xdr:rowOff>28575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B5BB68A-2107-48A7-A8BD-49E5754C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71450"/>
          <a:ext cx="1828800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447675</xdr:colOff>
      <xdr:row>194</xdr:row>
      <xdr:rowOff>76200</xdr:rowOff>
    </xdr:from>
    <xdr:to>
      <xdr:col>2</xdr:col>
      <xdr:colOff>1962150</xdr:colOff>
      <xdr:row>202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02247A-0B4C-42A2-A255-8B0BEB9E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524375" y="38176200"/>
          <a:ext cx="15144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256063</xdr:colOff>
      <xdr:row>193</xdr:row>
      <xdr:rowOff>128058</xdr:rowOff>
    </xdr:from>
    <xdr:to>
      <xdr:col>7</xdr:col>
      <xdr:colOff>234152</xdr:colOff>
      <xdr:row>201</xdr:row>
      <xdr:rowOff>118533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1BAE1F-DC1A-4C51-AAA1-8BF0B5A3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0009663" y="38037558"/>
          <a:ext cx="1502089" cy="1514475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</xdr:row>
      <xdr:rowOff>28575</xdr:rowOff>
    </xdr:from>
    <xdr:to>
      <xdr:col>6</xdr:col>
      <xdr:colOff>609600</xdr:colOff>
      <xdr:row>4</xdr:row>
      <xdr:rowOff>180975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0A51933-AA58-4D6D-9288-BEC9038A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19075"/>
          <a:ext cx="18859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1314450</xdr:colOff>
      <xdr:row>0</xdr:row>
      <xdr:rowOff>171450</xdr:rowOff>
    </xdr:from>
    <xdr:to>
      <xdr:col>4</xdr:col>
      <xdr:colOff>561975</xdr:colOff>
      <xdr:row>5</xdr:row>
      <xdr:rowOff>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A5ADCB2-979C-4FFA-80D8-20917D7F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71450"/>
          <a:ext cx="218122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0</xdr:colOff>
      <xdr:row>20</xdr:row>
      <xdr:rowOff>95250</xdr:rowOff>
    </xdr:from>
    <xdr:to>
      <xdr:col>2</xdr:col>
      <xdr:colOff>1514475</xdr:colOff>
      <xdr:row>28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552027-06DB-4037-A1AE-3A125F20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3762375" y="4038600"/>
          <a:ext cx="15144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7</xdr:col>
      <xdr:colOff>485775</xdr:colOff>
      <xdr:row>27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A75F27-E5BF-40C3-B012-44B3104A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962900" y="3943350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1438275</xdr:colOff>
      <xdr:row>0</xdr:row>
      <xdr:rowOff>142875</xdr:rowOff>
    </xdr:from>
    <xdr:to>
      <xdr:col>3</xdr:col>
      <xdr:colOff>523875</xdr:colOff>
      <xdr:row>4</xdr:row>
      <xdr:rowOff>161925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D5CB85C-CB0D-49DA-8B80-D2EE2A39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2875"/>
          <a:ext cx="20574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295275</xdr:colOff>
      <xdr:row>1</xdr:row>
      <xdr:rowOff>66675</xdr:rowOff>
    </xdr:from>
    <xdr:to>
      <xdr:col>5</xdr:col>
      <xdr:colOff>390525</xdr:colOff>
      <xdr:row>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4BDEA61C-0A5E-4EAB-89AF-60AFF345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257175"/>
          <a:ext cx="17335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323850</xdr:colOff>
      <xdr:row>18</xdr:row>
      <xdr:rowOff>190500</xdr:rowOff>
    </xdr:from>
    <xdr:to>
      <xdr:col>2</xdr:col>
      <xdr:colOff>1838325</xdr:colOff>
      <xdr:row>25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98CD2B-FB98-4987-818C-60095DDD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3848100" y="3771900"/>
          <a:ext cx="15144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18</xdr:row>
      <xdr:rowOff>142875</xdr:rowOff>
    </xdr:from>
    <xdr:to>
      <xdr:col>5</xdr:col>
      <xdr:colOff>257175</xdr:colOff>
      <xdr:row>25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5BB1B9-3942-4C71-A082-26FE43414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886575" y="372427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133350</xdr:rowOff>
    </xdr:from>
    <xdr:to>
      <xdr:col>7</xdr:col>
      <xdr:colOff>123825</xdr:colOff>
      <xdr:row>5</xdr:row>
      <xdr:rowOff>171450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641F0E86-3D20-4C64-ACAD-534FD193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23850"/>
          <a:ext cx="1743075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723900</xdr:colOff>
      <xdr:row>1</xdr:row>
      <xdr:rowOff>0</xdr:rowOff>
    </xdr:from>
    <xdr:to>
      <xdr:col>5</xdr:col>
      <xdr:colOff>447675</xdr:colOff>
      <xdr:row>5</xdr:row>
      <xdr:rowOff>180975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F4D87E36-E95E-407B-9AC3-A6C4B57C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90500"/>
          <a:ext cx="2152650" cy="942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695325</xdr:colOff>
      <xdr:row>35</xdr:row>
      <xdr:rowOff>9525</xdr:rowOff>
    </xdr:from>
    <xdr:to>
      <xdr:col>3</xdr:col>
      <xdr:colOff>733425</xdr:colOff>
      <xdr:row>42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E6153D-8E1F-407D-84B2-D838CE46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124325" y="10058400"/>
          <a:ext cx="14382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942975</xdr:colOff>
      <xdr:row>35</xdr:row>
      <xdr:rowOff>38100</xdr:rowOff>
    </xdr:from>
    <xdr:to>
      <xdr:col>6</xdr:col>
      <xdr:colOff>228600</xdr:colOff>
      <xdr:row>42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80E52B-6E2D-4823-A21F-A056343E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105650" y="10086975"/>
          <a:ext cx="13525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FDE5-6DF7-4A88-BEF7-710B9103304D}">
  <dimension ref="A1:IV138"/>
  <sheetViews>
    <sheetView tabSelected="1" topLeftCell="A6" zoomScale="98" zoomScaleNormal="98" workbookViewId="0">
      <selection activeCell="A82" sqref="A82"/>
    </sheetView>
  </sheetViews>
  <sheetFormatPr baseColWidth="10" defaultRowHeight="15" x14ac:dyDescent="0.25"/>
  <cols>
    <col min="1" max="1" width="50.5703125" customWidth="1"/>
    <col min="2" max="2" width="9.42578125" customWidth="1"/>
    <col min="3" max="3" width="39.5703125" customWidth="1"/>
    <col min="4" max="4" width="14.140625" style="50" customWidth="1"/>
    <col min="5" max="5" width="13" style="50" customWidth="1"/>
    <col min="6" max="6" width="13.28515625" style="50" customWidth="1"/>
    <col min="7" max="7" width="13.140625" customWidth="1"/>
    <col min="9" max="9" width="12.5703125" bestFit="1" customWidth="1"/>
    <col min="15" max="15" width="13.85546875" customWidth="1"/>
    <col min="257" max="257" width="50.5703125" customWidth="1"/>
    <col min="258" max="258" width="9.42578125" customWidth="1"/>
    <col min="259" max="259" width="39.5703125" customWidth="1"/>
    <col min="260" max="260" width="14.140625" customWidth="1"/>
    <col min="261" max="261" width="13" customWidth="1"/>
    <col min="262" max="262" width="13.28515625" customWidth="1"/>
    <col min="263" max="263" width="13.140625" customWidth="1"/>
    <col min="265" max="265" width="12.5703125" bestFit="1" customWidth="1"/>
    <col min="271" max="271" width="13.85546875" customWidth="1"/>
    <col min="513" max="513" width="50.5703125" customWidth="1"/>
    <col min="514" max="514" width="9.42578125" customWidth="1"/>
    <col min="515" max="515" width="39.5703125" customWidth="1"/>
    <col min="516" max="516" width="14.140625" customWidth="1"/>
    <col min="517" max="517" width="13" customWidth="1"/>
    <col min="518" max="518" width="13.28515625" customWidth="1"/>
    <col min="519" max="519" width="13.140625" customWidth="1"/>
    <col min="521" max="521" width="12.5703125" bestFit="1" customWidth="1"/>
    <col min="527" max="527" width="13.85546875" customWidth="1"/>
    <col min="769" max="769" width="50.5703125" customWidth="1"/>
    <col min="770" max="770" width="9.42578125" customWidth="1"/>
    <col min="771" max="771" width="39.5703125" customWidth="1"/>
    <col min="772" max="772" width="14.140625" customWidth="1"/>
    <col min="773" max="773" width="13" customWidth="1"/>
    <col min="774" max="774" width="13.28515625" customWidth="1"/>
    <col min="775" max="775" width="13.140625" customWidth="1"/>
    <col min="777" max="777" width="12.5703125" bestFit="1" customWidth="1"/>
    <col min="783" max="783" width="13.85546875" customWidth="1"/>
    <col min="1025" max="1025" width="50.5703125" customWidth="1"/>
    <col min="1026" max="1026" width="9.42578125" customWidth="1"/>
    <col min="1027" max="1027" width="39.5703125" customWidth="1"/>
    <col min="1028" max="1028" width="14.140625" customWidth="1"/>
    <col min="1029" max="1029" width="13" customWidth="1"/>
    <col min="1030" max="1030" width="13.28515625" customWidth="1"/>
    <col min="1031" max="1031" width="13.140625" customWidth="1"/>
    <col min="1033" max="1033" width="12.5703125" bestFit="1" customWidth="1"/>
    <col min="1039" max="1039" width="13.85546875" customWidth="1"/>
    <col min="1281" max="1281" width="50.5703125" customWidth="1"/>
    <col min="1282" max="1282" width="9.42578125" customWidth="1"/>
    <col min="1283" max="1283" width="39.5703125" customWidth="1"/>
    <col min="1284" max="1284" width="14.140625" customWidth="1"/>
    <col min="1285" max="1285" width="13" customWidth="1"/>
    <col min="1286" max="1286" width="13.28515625" customWidth="1"/>
    <col min="1287" max="1287" width="13.140625" customWidth="1"/>
    <col min="1289" max="1289" width="12.5703125" bestFit="1" customWidth="1"/>
    <col min="1295" max="1295" width="13.85546875" customWidth="1"/>
    <col min="1537" max="1537" width="50.5703125" customWidth="1"/>
    <col min="1538" max="1538" width="9.42578125" customWidth="1"/>
    <col min="1539" max="1539" width="39.5703125" customWidth="1"/>
    <col min="1540" max="1540" width="14.140625" customWidth="1"/>
    <col min="1541" max="1541" width="13" customWidth="1"/>
    <col min="1542" max="1542" width="13.28515625" customWidth="1"/>
    <col min="1543" max="1543" width="13.140625" customWidth="1"/>
    <col min="1545" max="1545" width="12.5703125" bestFit="1" customWidth="1"/>
    <col min="1551" max="1551" width="13.85546875" customWidth="1"/>
    <col min="1793" max="1793" width="50.5703125" customWidth="1"/>
    <col min="1794" max="1794" width="9.42578125" customWidth="1"/>
    <col min="1795" max="1795" width="39.5703125" customWidth="1"/>
    <col min="1796" max="1796" width="14.140625" customWidth="1"/>
    <col min="1797" max="1797" width="13" customWidth="1"/>
    <col min="1798" max="1798" width="13.28515625" customWidth="1"/>
    <col min="1799" max="1799" width="13.140625" customWidth="1"/>
    <col min="1801" max="1801" width="12.5703125" bestFit="1" customWidth="1"/>
    <col min="1807" max="1807" width="13.85546875" customWidth="1"/>
    <col min="2049" max="2049" width="50.5703125" customWidth="1"/>
    <col min="2050" max="2050" width="9.42578125" customWidth="1"/>
    <col min="2051" max="2051" width="39.5703125" customWidth="1"/>
    <col min="2052" max="2052" width="14.140625" customWidth="1"/>
    <col min="2053" max="2053" width="13" customWidth="1"/>
    <col min="2054" max="2054" width="13.28515625" customWidth="1"/>
    <col min="2055" max="2055" width="13.140625" customWidth="1"/>
    <col min="2057" max="2057" width="12.5703125" bestFit="1" customWidth="1"/>
    <col min="2063" max="2063" width="13.85546875" customWidth="1"/>
    <col min="2305" max="2305" width="50.5703125" customWidth="1"/>
    <col min="2306" max="2306" width="9.42578125" customWidth="1"/>
    <col min="2307" max="2307" width="39.5703125" customWidth="1"/>
    <col min="2308" max="2308" width="14.140625" customWidth="1"/>
    <col min="2309" max="2309" width="13" customWidth="1"/>
    <col min="2310" max="2310" width="13.28515625" customWidth="1"/>
    <col min="2311" max="2311" width="13.140625" customWidth="1"/>
    <col min="2313" max="2313" width="12.5703125" bestFit="1" customWidth="1"/>
    <col min="2319" max="2319" width="13.85546875" customWidth="1"/>
    <col min="2561" max="2561" width="50.5703125" customWidth="1"/>
    <col min="2562" max="2562" width="9.42578125" customWidth="1"/>
    <col min="2563" max="2563" width="39.5703125" customWidth="1"/>
    <col min="2564" max="2564" width="14.140625" customWidth="1"/>
    <col min="2565" max="2565" width="13" customWidth="1"/>
    <col min="2566" max="2566" width="13.28515625" customWidth="1"/>
    <col min="2567" max="2567" width="13.140625" customWidth="1"/>
    <col min="2569" max="2569" width="12.5703125" bestFit="1" customWidth="1"/>
    <col min="2575" max="2575" width="13.85546875" customWidth="1"/>
    <col min="2817" max="2817" width="50.5703125" customWidth="1"/>
    <col min="2818" max="2818" width="9.42578125" customWidth="1"/>
    <col min="2819" max="2819" width="39.5703125" customWidth="1"/>
    <col min="2820" max="2820" width="14.140625" customWidth="1"/>
    <col min="2821" max="2821" width="13" customWidth="1"/>
    <col min="2822" max="2822" width="13.28515625" customWidth="1"/>
    <col min="2823" max="2823" width="13.140625" customWidth="1"/>
    <col min="2825" max="2825" width="12.5703125" bestFit="1" customWidth="1"/>
    <col min="2831" max="2831" width="13.85546875" customWidth="1"/>
    <col min="3073" max="3073" width="50.5703125" customWidth="1"/>
    <col min="3074" max="3074" width="9.42578125" customWidth="1"/>
    <col min="3075" max="3075" width="39.5703125" customWidth="1"/>
    <col min="3076" max="3076" width="14.140625" customWidth="1"/>
    <col min="3077" max="3077" width="13" customWidth="1"/>
    <col min="3078" max="3078" width="13.28515625" customWidth="1"/>
    <col min="3079" max="3079" width="13.140625" customWidth="1"/>
    <col min="3081" max="3081" width="12.5703125" bestFit="1" customWidth="1"/>
    <col min="3087" max="3087" width="13.85546875" customWidth="1"/>
    <col min="3329" max="3329" width="50.5703125" customWidth="1"/>
    <col min="3330" max="3330" width="9.42578125" customWidth="1"/>
    <col min="3331" max="3331" width="39.5703125" customWidth="1"/>
    <col min="3332" max="3332" width="14.140625" customWidth="1"/>
    <col min="3333" max="3333" width="13" customWidth="1"/>
    <col min="3334" max="3334" width="13.28515625" customWidth="1"/>
    <col min="3335" max="3335" width="13.140625" customWidth="1"/>
    <col min="3337" max="3337" width="12.5703125" bestFit="1" customWidth="1"/>
    <col min="3343" max="3343" width="13.85546875" customWidth="1"/>
    <col min="3585" max="3585" width="50.5703125" customWidth="1"/>
    <col min="3586" max="3586" width="9.42578125" customWidth="1"/>
    <col min="3587" max="3587" width="39.5703125" customWidth="1"/>
    <col min="3588" max="3588" width="14.140625" customWidth="1"/>
    <col min="3589" max="3589" width="13" customWidth="1"/>
    <col min="3590" max="3590" width="13.28515625" customWidth="1"/>
    <col min="3591" max="3591" width="13.140625" customWidth="1"/>
    <col min="3593" max="3593" width="12.5703125" bestFit="1" customWidth="1"/>
    <col min="3599" max="3599" width="13.85546875" customWidth="1"/>
    <col min="3841" max="3841" width="50.5703125" customWidth="1"/>
    <col min="3842" max="3842" width="9.42578125" customWidth="1"/>
    <col min="3843" max="3843" width="39.5703125" customWidth="1"/>
    <col min="3844" max="3844" width="14.140625" customWidth="1"/>
    <col min="3845" max="3845" width="13" customWidth="1"/>
    <col min="3846" max="3846" width="13.28515625" customWidth="1"/>
    <col min="3847" max="3847" width="13.140625" customWidth="1"/>
    <col min="3849" max="3849" width="12.5703125" bestFit="1" customWidth="1"/>
    <col min="3855" max="3855" width="13.85546875" customWidth="1"/>
    <col min="4097" max="4097" width="50.5703125" customWidth="1"/>
    <col min="4098" max="4098" width="9.42578125" customWidth="1"/>
    <col min="4099" max="4099" width="39.5703125" customWidth="1"/>
    <col min="4100" max="4100" width="14.140625" customWidth="1"/>
    <col min="4101" max="4101" width="13" customWidth="1"/>
    <col min="4102" max="4102" width="13.28515625" customWidth="1"/>
    <col min="4103" max="4103" width="13.140625" customWidth="1"/>
    <col min="4105" max="4105" width="12.5703125" bestFit="1" customWidth="1"/>
    <col min="4111" max="4111" width="13.85546875" customWidth="1"/>
    <col min="4353" max="4353" width="50.5703125" customWidth="1"/>
    <col min="4354" max="4354" width="9.42578125" customWidth="1"/>
    <col min="4355" max="4355" width="39.5703125" customWidth="1"/>
    <col min="4356" max="4356" width="14.140625" customWidth="1"/>
    <col min="4357" max="4357" width="13" customWidth="1"/>
    <col min="4358" max="4358" width="13.28515625" customWidth="1"/>
    <col min="4359" max="4359" width="13.140625" customWidth="1"/>
    <col min="4361" max="4361" width="12.5703125" bestFit="1" customWidth="1"/>
    <col min="4367" max="4367" width="13.85546875" customWidth="1"/>
    <col min="4609" max="4609" width="50.5703125" customWidth="1"/>
    <col min="4610" max="4610" width="9.42578125" customWidth="1"/>
    <col min="4611" max="4611" width="39.5703125" customWidth="1"/>
    <col min="4612" max="4612" width="14.140625" customWidth="1"/>
    <col min="4613" max="4613" width="13" customWidth="1"/>
    <col min="4614" max="4614" width="13.28515625" customWidth="1"/>
    <col min="4615" max="4615" width="13.140625" customWidth="1"/>
    <col min="4617" max="4617" width="12.5703125" bestFit="1" customWidth="1"/>
    <col min="4623" max="4623" width="13.85546875" customWidth="1"/>
    <col min="4865" max="4865" width="50.5703125" customWidth="1"/>
    <col min="4866" max="4866" width="9.42578125" customWidth="1"/>
    <col min="4867" max="4867" width="39.5703125" customWidth="1"/>
    <col min="4868" max="4868" width="14.140625" customWidth="1"/>
    <col min="4869" max="4869" width="13" customWidth="1"/>
    <col min="4870" max="4870" width="13.28515625" customWidth="1"/>
    <col min="4871" max="4871" width="13.140625" customWidth="1"/>
    <col min="4873" max="4873" width="12.5703125" bestFit="1" customWidth="1"/>
    <col min="4879" max="4879" width="13.85546875" customWidth="1"/>
    <col min="5121" max="5121" width="50.5703125" customWidth="1"/>
    <col min="5122" max="5122" width="9.42578125" customWidth="1"/>
    <col min="5123" max="5123" width="39.5703125" customWidth="1"/>
    <col min="5124" max="5124" width="14.140625" customWidth="1"/>
    <col min="5125" max="5125" width="13" customWidth="1"/>
    <col min="5126" max="5126" width="13.28515625" customWidth="1"/>
    <col min="5127" max="5127" width="13.140625" customWidth="1"/>
    <col min="5129" max="5129" width="12.5703125" bestFit="1" customWidth="1"/>
    <col min="5135" max="5135" width="13.85546875" customWidth="1"/>
    <col min="5377" max="5377" width="50.5703125" customWidth="1"/>
    <col min="5378" max="5378" width="9.42578125" customWidth="1"/>
    <col min="5379" max="5379" width="39.5703125" customWidth="1"/>
    <col min="5380" max="5380" width="14.140625" customWidth="1"/>
    <col min="5381" max="5381" width="13" customWidth="1"/>
    <col min="5382" max="5382" width="13.28515625" customWidth="1"/>
    <col min="5383" max="5383" width="13.140625" customWidth="1"/>
    <col min="5385" max="5385" width="12.5703125" bestFit="1" customWidth="1"/>
    <col min="5391" max="5391" width="13.85546875" customWidth="1"/>
    <col min="5633" max="5633" width="50.5703125" customWidth="1"/>
    <col min="5634" max="5634" width="9.42578125" customWidth="1"/>
    <col min="5635" max="5635" width="39.5703125" customWidth="1"/>
    <col min="5636" max="5636" width="14.140625" customWidth="1"/>
    <col min="5637" max="5637" width="13" customWidth="1"/>
    <col min="5638" max="5638" width="13.28515625" customWidth="1"/>
    <col min="5639" max="5639" width="13.140625" customWidth="1"/>
    <col min="5641" max="5641" width="12.5703125" bestFit="1" customWidth="1"/>
    <col min="5647" max="5647" width="13.85546875" customWidth="1"/>
    <col min="5889" max="5889" width="50.5703125" customWidth="1"/>
    <col min="5890" max="5890" width="9.42578125" customWidth="1"/>
    <col min="5891" max="5891" width="39.5703125" customWidth="1"/>
    <col min="5892" max="5892" width="14.140625" customWidth="1"/>
    <col min="5893" max="5893" width="13" customWidth="1"/>
    <col min="5894" max="5894" width="13.28515625" customWidth="1"/>
    <col min="5895" max="5895" width="13.140625" customWidth="1"/>
    <col min="5897" max="5897" width="12.5703125" bestFit="1" customWidth="1"/>
    <col min="5903" max="5903" width="13.85546875" customWidth="1"/>
    <col min="6145" max="6145" width="50.5703125" customWidth="1"/>
    <col min="6146" max="6146" width="9.42578125" customWidth="1"/>
    <col min="6147" max="6147" width="39.5703125" customWidth="1"/>
    <col min="6148" max="6148" width="14.140625" customWidth="1"/>
    <col min="6149" max="6149" width="13" customWidth="1"/>
    <col min="6150" max="6150" width="13.28515625" customWidth="1"/>
    <col min="6151" max="6151" width="13.140625" customWidth="1"/>
    <col min="6153" max="6153" width="12.5703125" bestFit="1" customWidth="1"/>
    <col min="6159" max="6159" width="13.85546875" customWidth="1"/>
    <col min="6401" max="6401" width="50.5703125" customWidth="1"/>
    <col min="6402" max="6402" width="9.42578125" customWidth="1"/>
    <col min="6403" max="6403" width="39.5703125" customWidth="1"/>
    <col min="6404" max="6404" width="14.140625" customWidth="1"/>
    <col min="6405" max="6405" width="13" customWidth="1"/>
    <col min="6406" max="6406" width="13.28515625" customWidth="1"/>
    <col min="6407" max="6407" width="13.140625" customWidth="1"/>
    <col min="6409" max="6409" width="12.5703125" bestFit="1" customWidth="1"/>
    <col min="6415" max="6415" width="13.85546875" customWidth="1"/>
    <col min="6657" max="6657" width="50.5703125" customWidth="1"/>
    <col min="6658" max="6658" width="9.42578125" customWidth="1"/>
    <col min="6659" max="6659" width="39.5703125" customWidth="1"/>
    <col min="6660" max="6660" width="14.140625" customWidth="1"/>
    <col min="6661" max="6661" width="13" customWidth="1"/>
    <col min="6662" max="6662" width="13.28515625" customWidth="1"/>
    <col min="6663" max="6663" width="13.140625" customWidth="1"/>
    <col min="6665" max="6665" width="12.5703125" bestFit="1" customWidth="1"/>
    <col min="6671" max="6671" width="13.85546875" customWidth="1"/>
    <col min="6913" max="6913" width="50.5703125" customWidth="1"/>
    <col min="6914" max="6914" width="9.42578125" customWidth="1"/>
    <col min="6915" max="6915" width="39.5703125" customWidth="1"/>
    <col min="6916" max="6916" width="14.140625" customWidth="1"/>
    <col min="6917" max="6917" width="13" customWidth="1"/>
    <col min="6918" max="6918" width="13.28515625" customWidth="1"/>
    <col min="6919" max="6919" width="13.140625" customWidth="1"/>
    <col min="6921" max="6921" width="12.5703125" bestFit="1" customWidth="1"/>
    <col min="6927" max="6927" width="13.85546875" customWidth="1"/>
    <col min="7169" max="7169" width="50.5703125" customWidth="1"/>
    <col min="7170" max="7170" width="9.42578125" customWidth="1"/>
    <col min="7171" max="7171" width="39.5703125" customWidth="1"/>
    <col min="7172" max="7172" width="14.140625" customWidth="1"/>
    <col min="7173" max="7173" width="13" customWidth="1"/>
    <col min="7174" max="7174" width="13.28515625" customWidth="1"/>
    <col min="7175" max="7175" width="13.140625" customWidth="1"/>
    <col min="7177" max="7177" width="12.5703125" bestFit="1" customWidth="1"/>
    <col min="7183" max="7183" width="13.85546875" customWidth="1"/>
    <col min="7425" max="7425" width="50.5703125" customWidth="1"/>
    <col min="7426" max="7426" width="9.42578125" customWidth="1"/>
    <col min="7427" max="7427" width="39.5703125" customWidth="1"/>
    <col min="7428" max="7428" width="14.140625" customWidth="1"/>
    <col min="7429" max="7429" width="13" customWidth="1"/>
    <col min="7430" max="7430" width="13.28515625" customWidth="1"/>
    <col min="7431" max="7431" width="13.140625" customWidth="1"/>
    <col min="7433" max="7433" width="12.5703125" bestFit="1" customWidth="1"/>
    <col min="7439" max="7439" width="13.85546875" customWidth="1"/>
    <col min="7681" max="7681" width="50.5703125" customWidth="1"/>
    <col min="7682" max="7682" width="9.42578125" customWidth="1"/>
    <col min="7683" max="7683" width="39.5703125" customWidth="1"/>
    <col min="7684" max="7684" width="14.140625" customWidth="1"/>
    <col min="7685" max="7685" width="13" customWidth="1"/>
    <col min="7686" max="7686" width="13.28515625" customWidth="1"/>
    <col min="7687" max="7687" width="13.140625" customWidth="1"/>
    <col min="7689" max="7689" width="12.5703125" bestFit="1" customWidth="1"/>
    <col min="7695" max="7695" width="13.85546875" customWidth="1"/>
    <col min="7937" max="7937" width="50.5703125" customWidth="1"/>
    <col min="7938" max="7938" width="9.42578125" customWidth="1"/>
    <col min="7939" max="7939" width="39.5703125" customWidth="1"/>
    <col min="7940" max="7940" width="14.140625" customWidth="1"/>
    <col min="7941" max="7941" width="13" customWidth="1"/>
    <col min="7942" max="7942" width="13.28515625" customWidth="1"/>
    <col min="7943" max="7943" width="13.140625" customWidth="1"/>
    <col min="7945" max="7945" width="12.5703125" bestFit="1" customWidth="1"/>
    <col min="7951" max="7951" width="13.85546875" customWidth="1"/>
    <col min="8193" max="8193" width="50.5703125" customWidth="1"/>
    <col min="8194" max="8194" width="9.42578125" customWidth="1"/>
    <col min="8195" max="8195" width="39.5703125" customWidth="1"/>
    <col min="8196" max="8196" width="14.140625" customWidth="1"/>
    <col min="8197" max="8197" width="13" customWidth="1"/>
    <col min="8198" max="8198" width="13.28515625" customWidth="1"/>
    <col min="8199" max="8199" width="13.140625" customWidth="1"/>
    <col min="8201" max="8201" width="12.5703125" bestFit="1" customWidth="1"/>
    <col min="8207" max="8207" width="13.85546875" customWidth="1"/>
    <col min="8449" max="8449" width="50.5703125" customWidth="1"/>
    <col min="8450" max="8450" width="9.42578125" customWidth="1"/>
    <col min="8451" max="8451" width="39.5703125" customWidth="1"/>
    <col min="8452" max="8452" width="14.140625" customWidth="1"/>
    <col min="8453" max="8453" width="13" customWidth="1"/>
    <col min="8454" max="8454" width="13.28515625" customWidth="1"/>
    <col min="8455" max="8455" width="13.140625" customWidth="1"/>
    <col min="8457" max="8457" width="12.5703125" bestFit="1" customWidth="1"/>
    <col min="8463" max="8463" width="13.85546875" customWidth="1"/>
    <col min="8705" max="8705" width="50.5703125" customWidth="1"/>
    <col min="8706" max="8706" width="9.42578125" customWidth="1"/>
    <col min="8707" max="8707" width="39.5703125" customWidth="1"/>
    <col min="8708" max="8708" width="14.140625" customWidth="1"/>
    <col min="8709" max="8709" width="13" customWidth="1"/>
    <col min="8710" max="8710" width="13.28515625" customWidth="1"/>
    <col min="8711" max="8711" width="13.140625" customWidth="1"/>
    <col min="8713" max="8713" width="12.5703125" bestFit="1" customWidth="1"/>
    <col min="8719" max="8719" width="13.85546875" customWidth="1"/>
    <col min="8961" max="8961" width="50.5703125" customWidth="1"/>
    <col min="8962" max="8962" width="9.42578125" customWidth="1"/>
    <col min="8963" max="8963" width="39.5703125" customWidth="1"/>
    <col min="8964" max="8964" width="14.140625" customWidth="1"/>
    <col min="8965" max="8965" width="13" customWidth="1"/>
    <col min="8966" max="8966" width="13.28515625" customWidth="1"/>
    <col min="8967" max="8967" width="13.140625" customWidth="1"/>
    <col min="8969" max="8969" width="12.5703125" bestFit="1" customWidth="1"/>
    <col min="8975" max="8975" width="13.85546875" customWidth="1"/>
    <col min="9217" max="9217" width="50.5703125" customWidth="1"/>
    <col min="9218" max="9218" width="9.42578125" customWidth="1"/>
    <col min="9219" max="9219" width="39.5703125" customWidth="1"/>
    <col min="9220" max="9220" width="14.140625" customWidth="1"/>
    <col min="9221" max="9221" width="13" customWidth="1"/>
    <col min="9222" max="9222" width="13.28515625" customWidth="1"/>
    <col min="9223" max="9223" width="13.140625" customWidth="1"/>
    <col min="9225" max="9225" width="12.5703125" bestFit="1" customWidth="1"/>
    <col min="9231" max="9231" width="13.85546875" customWidth="1"/>
    <col min="9473" max="9473" width="50.5703125" customWidth="1"/>
    <col min="9474" max="9474" width="9.42578125" customWidth="1"/>
    <col min="9475" max="9475" width="39.5703125" customWidth="1"/>
    <col min="9476" max="9476" width="14.140625" customWidth="1"/>
    <col min="9477" max="9477" width="13" customWidth="1"/>
    <col min="9478" max="9478" width="13.28515625" customWidth="1"/>
    <col min="9479" max="9479" width="13.140625" customWidth="1"/>
    <col min="9481" max="9481" width="12.5703125" bestFit="1" customWidth="1"/>
    <col min="9487" max="9487" width="13.85546875" customWidth="1"/>
    <col min="9729" max="9729" width="50.5703125" customWidth="1"/>
    <col min="9730" max="9730" width="9.42578125" customWidth="1"/>
    <col min="9731" max="9731" width="39.5703125" customWidth="1"/>
    <col min="9732" max="9732" width="14.140625" customWidth="1"/>
    <col min="9733" max="9733" width="13" customWidth="1"/>
    <col min="9734" max="9734" width="13.28515625" customWidth="1"/>
    <col min="9735" max="9735" width="13.140625" customWidth="1"/>
    <col min="9737" max="9737" width="12.5703125" bestFit="1" customWidth="1"/>
    <col min="9743" max="9743" width="13.85546875" customWidth="1"/>
    <col min="9985" max="9985" width="50.5703125" customWidth="1"/>
    <col min="9986" max="9986" width="9.42578125" customWidth="1"/>
    <col min="9987" max="9987" width="39.5703125" customWidth="1"/>
    <col min="9988" max="9988" width="14.140625" customWidth="1"/>
    <col min="9989" max="9989" width="13" customWidth="1"/>
    <col min="9990" max="9990" width="13.28515625" customWidth="1"/>
    <col min="9991" max="9991" width="13.140625" customWidth="1"/>
    <col min="9993" max="9993" width="12.5703125" bestFit="1" customWidth="1"/>
    <col min="9999" max="9999" width="13.85546875" customWidth="1"/>
    <col min="10241" max="10241" width="50.5703125" customWidth="1"/>
    <col min="10242" max="10242" width="9.42578125" customWidth="1"/>
    <col min="10243" max="10243" width="39.5703125" customWidth="1"/>
    <col min="10244" max="10244" width="14.140625" customWidth="1"/>
    <col min="10245" max="10245" width="13" customWidth="1"/>
    <col min="10246" max="10246" width="13.28515625" customWidth="1"/>
    <col min="10247" max="10247" width="13.140625" customWidth="1"/>
    <col min="10249" max="10249" width="12.5703125" bestFit="1" customWidth="1"/>
    <col min="10255" max="10255" width="13.85546875" customWidth="1"/>
    <col min="10497" max="10497" width="50.5703125" customWidth="1"/>
    <col min="10498" max="10498" width="9.42578125" customWidth="1"/>
    <col min="10499" max="10499" width="39.5703125" customWidth="1"/>
    <col min="10500" max="10500" width="14.140625" customWidth="1"/>
    <col min="10501" max="10501" width="13" customWidth="1"/>
    <col min="10502" max="10502" width="13.28515625" customWidth="1"/>
    <col min="10503" max="10503" width="13.140625" customWidth="1"/>
    <col min="10505" max="10505" width="12.5703125" bestFit="1" customWidth="1"/>
    <col min="10511" max="10511" width="13.85546875" customWidth="1"/>
    <col min="10753" max="10753" width="50.5703125" customWidth="1"/>
    <col min="10754" max="10754" width="9.42578125" customWidth="1"/>
    <col min="10755" max="10755" width="39.5703125" customWidth="1"/>
    <col min="10756" max="10756" width="14.140625" customWidth="1"/>
    <col min="10757" max="10757" width="13" customWidth="1"/>
    <col min="10758" max="10758" width="13.28515625" customWidth="1"/>
    <col min="10759" max="10759" width="13.140625" customWidth="1"/>
    <col min="10761" max="10761" width="12.5703125" bestFit="1" customWidth="1"/>
    <col min="10767" max="10767" width="13.85546875" customWidth="1"/>
    <col min="11009" max="11009" width="50.5703125" customWidth="1"/>
    <col min="11010" max="11010" width="9.42578125" customWidth="1"/>
    <col min="11011" max="11011" width="39.5703125" customWidth="1"/>
    <col min="11012" max="11012" width="14.140625" customWidth="1"/>
    <col min="11013" max="11013" width="13" customWidth="1"/>
    <col min="11014" max="11014" width="13.28515625" customWidth="1"/>
    <col min="11015" max="11015" width="13.140625" customWidth="1"/>
    <col min="11017" max="11017" width="12.5703125" bestFit="1" customWidth="1"/>
    <col min="11023" max="11023" width="13.85546875" customWidth="1"/>
    <col min="11265" max="11265" width="50.5703125" customWidth="1"/>
    <col min="11266" max="11266" width="9.42578125" customWidth="1"/>
    <col min="11267" max="11267" width="39.5703125" customWidth="1"/>
    <col min="11268" max="11268" width="14.140625" customWidth="1"/>
    <col min="11269" max="11269" width="13" customWidth="1"/>
    <col min="11270" max="11270" width="13.28515625" customWidth="1"/>
    <col min="11271" max="11271" width="13.140625" customWidth="1"/>
    <col min="11273" max="11273" width="12.5703125" bestFit="1" customWidth="1"/>
    <col min="11279" max="11279" width="13.85546875" customWidth="1"/>
    <col min="11521" max="11521" width="50.5703125" customWidth="1"/>
    <col min="11522" max="11522" width="9.42578125" customWidth="1"/>
    <col min="11523" max="11523" width="39.5703125" customWidth="1"/>
    <col min="11524" max="11524" width="14.140625" customWidth="1"/>
    <col min="11525" max="11525" width="13" customWidth="1"/>
    <col min="11526" max="11526" width="13.28515625" customWidth="1"/>
    <col min="11527" max="11527" width="13.140625" customWidth="1"/>
    <col min="11529" max="11529" width="12.5703125" bestFit="1" customWidth="1"/>
    <col min="11535" max="11535" width="13.85546875" customWidth="1"/>
    <col min="11777" max="11777" width="50.5703125" customWidth="1"/>
    <col min="11778" max="11778" width="9.42578125" customWidth="1"/>
    <col min="11779" max="11779" width="39.5703125" customWidth="1"/>
    <col min="11780" max="11780" width="14.140625" customWidth="1"/>
    <col min="11781" max="11781" width="13" customWidth="1"/>
    <col min="11782" max="11782" width="13.28515625" customWidth="1"/>
    <col min="11783" max="11783" width="13.140625" customWidth="1"/>
    <col min="11785" max="11785" width="12.5703125" bestFit="1" customWidth="1"/>
    <col min="11791" max="11791" width="13.85546875" customWidth="1"/>
    <col min="12033" max="12033" width="50.5703125" customWidth="1"/>
    <col min="12034" max="12034" width="9.42578125" customWidth="1"/>
    <col min="12035" max="12035" width="39.5703125" customWidth="1"/>
    <col min="12036" max="12036" width="14.140625" customWidth="1"/>
    <col min="12037" max="12037" width="13" customWidth="1"/>
    <col min="12038" max="12038" width="13.28515625" customWidth="1"/>
    <col min="12039" max="12039" width="13.140625" customWidth="1"/>
    <col min="12041" max="12041" width="12.5703125" bestFit="1" customWidth="1"/>
    <col min="12047" max="12047" width="13.85546875" customWidth="1"/>
    <col min="12289" max="12289" width="50.5703125" customWidth="1"/>
    <col min="12290" max="12290" width="9.42578125" customWidth="1"/>
    <col min="12291" max="12291" width="39.5703125" customWidth="1"/>
    <col min="12292" max="12292" width="14.140625" customWidth="1"/>
    <col min="12293" max="12293" width="13" customWidth="1"/>
    <col min="12294" max="12294" width="13.28515625" customWidth="1"/>
    <col min="12295" max="12295" width="13.140625" customWidth="1"/>
    <col min="12297" max="12297" width="12.5703125" bestFit="1" customWidth="1"/>
    <col min="12303" max="12303" width="13.85546875" customWidth="1"/>
    <col min="12545" max="12545" width="50.5703125" customWidth="1"/>
    <col min="12546" max="12546" width="9.42578125" customWidth="1"/>
    <col min="12547" max="12547" width="39.5703125" customWidth="1"/>
    <col min="12548" max="12548" width="14.140625" customWidth="1"/>
    <col min="12549" max="12549" width="13" customWidth="1"/>
    <col min="12550" max="12550" width="13.28515625" customWidth="1"/>
    <col min="12551" max="12551" width="13.140625" customWidth="1"/>
    <col min="12553" max="12553" width="12.5703125" bestFit="1" customWidth="1"/>
    <col min="12559" max="12559" width="13.85546875" customWidth="1"/>
    <col min="12801" max="12801" width="50.5703125" customWidth="1"/>
    <col min="12802" max="12802" width="9.42578125" customWidth="1"/>
    <col min="12803" max="12803" width="39.5703125" customWidth="1"/>
    <col min="12804" max="12804" width="14.140625" customWidth="1"/>
    <col min="12805" max="12805" width="13" customWidth="1"/>
    <col min="12806" max="12806" width="13.28515625" customWidth="1"/>
    <col min="12807" max="12807" width="13.140625" customWidth="1"/>
    <col min="12809" max="12809" width="12.5703125" bestFit="1" customWidth="1"/>
    <col min="12815" max="12815" width="13.85546875" customWidth="1"/>
    <col min="13057" max="13057" width="50.5703125" customWidth="1"/>
    <col min="13058" max="13058" width="9.42578125" customWidth="1"/>
    <col min="13059" max="13059" width="39.5703125" customWidth="1"/>
    <col min="13060" max="13060" width="14.140625" customWidth="1"/>
    <col min="13061" max="13061" width="13" customWidth="1"/>
    <col min="13062" max="13062" width="13.28515625" customWidth="1"/>
    <col min="13063" max="13063" width="13.140625" customWidth="1"/>
    <col min="13065" max="13065" width="12.5703125" bestFit="1" customWidth="1"/>
    <col min="13071" max="13071" width="13.85546875" customWidth="1"/>
    <col min="13313" max="13313" width="50.5703125" customWidth="1"/>
    <col min="13314" max="13314" width="9.42578125" customWidth="1"/>
    <col min="13315" max="13315" width="39.5703125" customWidth="1"/>
    <col min="13316" max="13316" width="14.140625" customWidth="1"/>
    <col min="13317" max="13317" width="13" customWidth="1"/>
    <col min="13318" max="13318" width="13.28515625" customWidth="1"/>
    <col min="13319" max="13319" width="13.140625" customWidth="1"/>
    <col min="13321" max="13321" width="12.5703125" bestFit="1" customWidth="1"/>
    <col min="13327" max="13327" width="13.85546875" customWidth="1"/>
    <col min="13569" max="13569" width="50.5703125" customWidth="1"/>
    <col min="13570" max="13570" width="9.42578125" customWidth="1"/>
    <col min="13571" max="13571" width="39.5703125" customWidth="1"/>
    <col min="13572" max="13572" width="14.140625" customWidth="1"/>
    <col min="13573" max="13573" width="13" customWidth="1"/>
    <col min="13574" max="13574" width="13.28515625" customWidth="1"/>
    <col min="13575" max="13575" width="13.140625" customWidth="1"/>
    <col min="13577" max="13577" width="12.5703125" bestFit="1" customWidth="1"/>
    <col min="13583" max="13583" width="13.85546875" customWidth="1"/>
    <col min="13825" max="13825" width="50.5703125" customWidth="1"/>
    <col min="13826" max="13826" width="9.42578125" customWidth="1"/>
    <col min="13827" max="13827" width="39.5703125" customWidth="1"/>
    <col min="13828" max="13828" width="14.140625" customWidth="1"/>
    <col min="13829" max="13829" width="13" customWidth="1"/>
    <col min="13830" max="13830" width="13.28515625" customWidth="1"/>
    <col min="13831" max="13831" width="13.140625" customWidth="1"/>
    <col min="13833" max="13833" width="12.5703125" bestFit="1" customWidth="1"/>
    <col min="13839" max="13839" width="13.85546875" customWidth="1"/>
    <col min="14081" max="14081" width="50.5703125" customWidth="1"/>
    <col min="14082" max="14082" width="9.42578125" customWidth="1"/>
    <col min="14083" max="14083" width="39.5703125" customWidth="1"/>
    <col min="14084" max="14084" width="14.140625" customWidth="1"/>
    <col min="14085" max="14085" width="13" customWidth="1"/>
    <col min="14086" max="14086" width="13.28515625" customWidth="1"/>
    <col min="14087" max="14087" width="13.140625" customWidth="1"/>
    <col min="14089" max="14089" width="12.5703125" bestFit="1" customWidth="1"/>
    <col min="14095" max="14095" width="13.85546875" customWidth="1"/>
    <col min="14337" max="14337" width="50.5703125" customWidth="1"/>
    <col min="14338" max="14338" width="9.42578125" customWidth="1"/>
    <col min="14339" max="14339" width="39.5703125" customWidth="1"/>
    <col min="14340" max="14340" width="14.140625" customWidth="1"/>
    <col min="14341" max="14341" width="13" customWidth="1"/>
    <col min="14342" max="14342" width="13.28515625" customWidth="1"/>
    <col min="14343" max="14343" width="13.140625" customWidth="1"/>
    <col min="14345" max="14345" width="12.5703125" bestFit="1" customWidth="1"/>
    <col min="14351" max="14351" width="13.85546875" customWidth="1"/>
    <col min="14593" max="14593" width="50.5703125" customWidth="1"/>
    <col min="14594" max="14594" width="9.42578125" customWidth="1"/>
    <col min="14595" max="14595" width="39.5703125" customWidth="1"/>
    <col min="14596" max="14596" width="14.140625" customWidth="1"/>
    <col min="14597" max="14597" width="13" customWidth="1"/>
    <col min="14598" max="14598" width="13.28515625" customWidth="1"/>
    <col min="14599" max="14599" width="13.140625" customWidth="1"/>
    <col min="14601" max="14601" width="12.5703125" bestFit="1" customWidth="1"/>
    <col min="14607" max="14607" width="13.85546875" customWidth="1"/>
    <col min="14849" max="14849" width="50.5703125" customWidth="1"/>
    <col min="14850" max="14850" width="9.42578125" customWidth="1"/>
    <col min="14851" max="14851" width="39.5703125" customWidth="1"/>
    <col min="14852" max="14852" width="14.140625" customWidth="1"/>
    <col min="14853" max="14853" width="13" customWidth="1"/>
    <col min="14854" max="14854" width="13.28515625" customWidth="1"/>
    <col min="14855" max="14855" width="13.140625" customWidth="1"/>
    <col min="14857" max="14857" width="12.5703125" bestFit="1" customWidth="1"/>
    <col min="14863" max="14863" width="13.85546875" customWidth="1"/>
    <col min="15105" max="15105" width="50.5703125" customWidth="1"/>
    <col min="15106" max="15106" width="9.42578125" customWidth="1"/>
    <col min="15107" max="15107" width="39.5703125" customWidth="1"/>
    <col min="15108" max="15108" width="14.140625" customWidth="1"/>
    <col min="15109" max="15109" width="13" customWidth="1"/>
    <col min="15110" max="15110" width="13.28515625" customWidth="1"/>
    <col min="15111" max="15111" width="13.140625" customWidth="1"/>
    <col min="15113" max="15113" width="12.5703125" bestFit="1" customWidth="1"/>
    <col min="15119" max="15119" width="13.85546875" customWidth="1"/>
    <col min="15361" max="15361" width="50.5703125" customWidth="1"/>
    <col min="15362" max="15362" width="9.42578125" customWidth="1"/>
    <col min="15363" max="15363" width="39.5703125" customWidth="1"/>
    <col min="15364" max="15364" width="14.140625" customWidth="1"/>
    <col min="15365" max="15365" width="13" customWidth="1"/>
    <col min="15366" max="15366" width="13.28515625" customWidth="1"/>
    <col min="15367" max="15367" width="13.140625" customWidth="1"/>
    <col min="15369" max="15369" width="12.5703125" bestFit="1" customWidth="1"/>
    <col min="15375" max="15375" width="13.85546875" customWidth="1"/>
    <col min="15617" max="15617" width="50.5703125" customWidth="1"/>
    <col min="15618" max="15618" width="9.42578125" customWidth="1"/>
    <col min="15619" max="15619" width="39.5703125" customWidth="1"/>
    <col min="15620" max="15620" width="14.140625" customWidth="1"/>
    <col min="15621" max="15621" width="13" customWidth="1"/>
    <col min="15622" max="15622" width="13.28515625" customWidth="1"/>
    <col min="15623" max="15623" width="13.140625" customWidth="1"/>
    <col min="15625" max="15625" width="12.5703125" bestFit="1" customWidth="1"/>
    <col min="15631" max="15631" width="13.85546875" customWidth="1"/>
    <col min="15873" max="15873" width="50.5703125" customWidth="1"/>
    <col min="15874" max="15874" width="9.42578125" customWidth="1"/>
    <col min="15875" max="15875" width="39.5703125" customWidth="1"/>
    <col min="15876" max="15876" width="14.140625" customWidth="1"/>
    <col min="15877" max="15877" width="13" customWidth="1"/>
    <col min="15878" max="15878" width="13.28515625" customWidth="1"/>
    <col min="15879" max="15879" width="13.140625" customWidth="1"/>
    <col min="15881" max="15881" width="12.5703125" bestFit="1" customWidth="1"/>
    <col min="15887" max="15887" width="13.85546875" customWidth="1"/>
    <col min="16129" max="16129" width="50.5703125" customWidth="1"/>
    <col min="16130" max="16130" width="9.42578125" customWidth="1"/>
    <col min="16131" max="16131" width="39.5703125" customWidth="1"/>
    <col min="16132" max="16132" width="14.140625" customWidth="1"/>
    <col min="16133" max="16133" width="13" customWidth="1"/>
    <col min="16134" max="16134" width="13.28515625" customWidth="1"/>
    <col min="16135" max="16135" width="13.140625" customWidth="1"/>
    <col min="16137" max="16137" width="12.5703125" bestFit="1" customWidth="1"/>
    <col min="16143" max="16143" width="13.85546875" customWidth="1"/>
  </cols>
  <sheetData>
    <row r="1" spans="1:15" x14ac:dyDescent="0.25">
      <c r="A1" s="1"/>
      <c r="B1" s="1"/>
      <c r="C1" s="138"/>
      <c r="D1" s="2"/>
      <c r="E1" s="2"/>
      <c r="F1" s="2"/>
      <c r="G1" s="1"/>
      <c r="H1" s="139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38"/>
      <c r="D2" s="2"/>
      <c r="E2" s="2"/>
      <c r="F2" s="2"/>
      <c r="G2" s="1"/>
      <c r="H2" s="139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138"/>
      <c r="D3" s="2"/>
      <c r="E3" s="2"/>
      <c r="F3" s="2"/>
      <c r="G3" s="1"/>
      <c r="H3" s="139"/>
      <c r="I3" s="1"/>
      <c r="J3" s="1"/>
      <c r="K3" s="1"/>
      <c r="L3" s="1"/>
      <c r="M3" s="1"/>
      <c r="N3" s="1"/>
      <c r="O3" s="1"/>
    </row>
    <row r="4" spans="1:15" ht="21.75" customHeight="1" x14ac:dyDescent="0.25">
      <c r="A4" s="51"/>
      <c r="B4" s="51"/>
      <c r="C4" s="140"/>
      <c r="D4" s="54"/>
      <c r="E4" s="54"/>
      <c r="F4" s="54"/>
      <c r="G4" s="51"/>
      <c r="H4" s="141"/>
      <c r="I4" s="51"/>
      <c r="J4" s="51"/>
      <c r="K4" s="51"/>
      <c r="L4" s="51"/>
      <c r="M4" s="51"/>
      <c r="N4" s="51"/>
      <c r="O4" s="51"/>
    </row>
    <row r="5" spans="1:15" ht="21" customHeight="1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x14ac:dyDescent="0.25">
      <c r="A7" s="52" t="s">
        <v>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A8" s="52" t="s">
        <v>261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x14ac:dyDescent="0.25">
      <c r="A9" s="142" t="s">
        <v>262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</row>
    <row r="10" spans="1:15" x14ac:dyDescent="0.25">
      <c r="A10" s="143"/>
      <c r="B10" s="143"/>
      <c r="C10" s="144"/>
      <c r="D10" s="145"/>
      <c r="E10" s="145"/>
      <c r="F10" s="145"/>
      <c r="G10" s="143"/>
      <c r="H10" s="146"/>
      <c r="I10" s="143"/>
      <c r="J10" s="143"/>
      <c r="K10" s="143"/>
      <c r="L10" s="143"/>
      <c r="M10" s="143"/>
      <c r="N10" s="143"/>
      <c r="O10" s="143"/>
    </row>
    <row r="11" spans="1:15" x14ac:dyDescent="0.25">
      <c r="A11" s="55" t="s">
        <v>5</v>
      </c>
      <c r="B11" s="55" t="s">
        <v>6</v>
      </c>
      <c r="C11" s="147" t="s">
        <v>53</v>
      </c>
      <c r="D11" s="55" t="s">
        <v>64</v>
      </c>
      <c r="E11" s="55" t="s">
        <v>263</v>
      </c>
      <c r="F11" s="55" t="s">
        <v>264</v>
      </c>
      <c r="G11" s="101" t="s">
        <v>10</v>
      </c>
      <c r="H11" s="148" t="s">
        <v>11</v>
      </c>
      <c r="I11" s="103" t="s">
        <v>12</v>
      </c>
      <c r="J11" s="103" t="s">
        <v>13</v>
      </c>
      <c r="K11" s="103" t="s">
        <v>14</v>
      </c>
      <c r="L11" s="103" t="s">
        <v>15</v>
      </c>
      <c r="M11" s="103" t="s">
        <v>16</v>
      </c>
      <c r="N11" s="103" t="s">
        <v>17</v>
      </c>
      <c r="O11" s="103" t="s">
        <v>18</v>
      </c>
    </row>
    <row r="12" spans="1:15" x14ac:dyDescent="0.25">
      <c r="A12" s="55"/>
      <c r="B12" s="55"/>
      <c r="C12" s="147"/>
      <c r="D12" s="55"/>
      <c r="E12" s="55"/>
      <c r="F12" s="55"/>
      <c r="G12" s="101" t="s">
        <v>19</v>
      </c>
      <c r="H12" s="148"/>
      <c r="I12" s="103"/>
      <c r="J12" s="103"/>
      <c r="K12" s="103"/>
      <c r="L12" s="103"/>
      <c r="M12" s="103"/>
      <c r="N12" s="103"/>
      <c r="O12" s="103"/>
    </row>
    <row r="13" spans="1:15" x14ac:dyDescent="0.25">
      <c r="A13" s="149" t="s">
        <v>265</v>
      </c>
      <c r="B13" s="149"/>
      <c r="C13" s="150"/>
      <c r="D13" s="150"/>
      <c r="E13" s="150"/>
      <c r="F13" s="150"/>
      <c r="G13" s="72"/>
      <c r="H13" s="73"/>
      <c r="I13" s="70"/>
      <c r="J13" s="70"/>
      <c r="K13" s="70"/>
      <c r="L13" s="70"/>
      <c r="M13" s="70"/>
      <c r="N13" s="70"/>
      <c r="O13" s="70"/>
    </row>
    <row r="14" spans="1:15" x14ac:dyDescent="0.25">
      <c r="A14" s="124" t="s">
        <v>266</v>
      </c>
      <c r="B14" s="121" t="s">
        <v>26</v>
      </c>
      <c r="C14" s="122" t="s">
        <v>267</v>
      </c>
      <c r="D14" s="10" t="s">
        <v>268</v>
      </c>
      <c r="E14" s="151">
        <v>45108</v>
      </c>
      <c r="F14" s="152">
        <v>45231</v>
      </c>
      <c r="G14" s="123">
        <v>75000</v>
      </c>
      <c r="H14" s="61">
        <v>0</v>
      </c>
      <c r="I14" s="60">
        <v>75000</v>
      </c>
      <c r="J14" s="60">
        <v>2152.5</v>
      </c>
      <c r="K14" s="60">
        <v>6309.38</v>
      </c>
      <c r="L14" s="60">
        <v>2280</v>
      </c>
      <c r="M14" s="60">
        <v>2465</v>
      </c>
      <c r="N14" s="60">
        <v>13206.88</v>
      </c>
      <c r="O14" s="60">
        <v>61793.120000000003</v>
      </c>
    </row>
    <row r="15" spans="1:15" x14ac:dyDescent="0.25">
      <c r="A15" s="124" t="s">
        <v>269</v>
      </c>
      <c r="B15" s="121" t="s">
        <v>21</v>
      </c>
      <c r="C15" s="122" t="s">
        <v>270</v>
      </c>
      <c r="D15" s="10" t="s">
        <v>268</v>
      </c>
      <c r="E15" s="151">
        <v>45108</v>
      </c>
      <c r="F15" s="152">
        <v>45231</v>
      </c>
      <c r="G15" s="153">
        <v>55000</v>
      </c>
      <c r="H15" s="61">
        <v>0</v>
      </c>
      <c r="I15" s="60">
        <v>55000</v>
      </c>
      <c r="J15" s="60">
        <v>1578.5</v>
      </c>
      <c r="K15" s="60">
        <v>2559.6799999999998</v>
      </c>
      <c r="L15" s="60">
        <v>1672</v>
      </c>
      <c r="M15" s="60">
        <v>3525</v>
      </c>
      <c r="N15" s="60">
        <v>9335.18</v>
      </c>
      <c r="O15" s="60">
        <v>45664.82</v>
      </c>
    </row>
    <row r="16" spans="1:15" x14ac:dyDescent="0.25">
      <c r="A16" s="110" t="s">
        <v>57</v>
      </c>
      <c r="B16" s="126"/>
      <c r="C16" s="150">
        <v>2</v>
      </c>
      <c r="D16" s="10"/>
      <c r="E16" s="154"/>
      <c r="F16" s="155"/>
      <c r="G16" s="70">
        <f>SUM(G14:G15)</f>
        <v>130000</v>
      </c>
      <c r="H16" s="73">
        <f>SUM(H15:H15)</f>
        <v>0</v>
      </c>
      <c r="I16" s="70">
        <f t="shared" ref="I16:O16" si="0">SUM(I14:I15)</f>
        <v>130000</v>
      </c>
      <c r="J16" s="70">
        <f t="shared" si="0"/>
        <v>3731</v>
      </c>
      <c r="K16" s="70">
        <f t="shared" si="0"/>
        <v>8869.06</v>
      </c>
      <c r="L16" s="70">
        <f t="shared" si="0"/>
        <v>3952</v>
      </c>
      <c r="M16" s="70">
        <f t="shared" si="0"/>
        <v>5990</v>
      </c>
      <c r="N16" s="70">
        <f t="shared" si="0"/>
        <v>22542.059999999998</v>
      </c>
      <c r="O16" s="70">
        <f t="shared" si="0"/>
        <v>107457.94</v>
      </c>
    </row>
    <row r="17" spans="1:15" x14ac:dyDescent="0.25">
      <c r="A17" s="149"/>
      <c r="B17" s="127"/>
      <c r="C17" s="150"/>
      <c r="D17" s="126"/>
      <c r="E17" s="154"/>
      <c r="F17" s="155"/>
      <c r="G17" s="72"/>
      <c r="H17" s="73"/>
      <c r="I17" s="72"/>
      <c r="J17" s="72"/>
      <c r="K17" s="72"/>
      <c r="L17" s="72"/>
      <c r="M17" s="72"/>
      <c r="N17" s="72"/>
      <c r="O17" s="72"/>
    </row>
    <row r="18" spans="1:15" x14ac:dyDescent="0.25">
      <c r="A18" s="149" t="s">
        <v>271</v>
      </c>
      <c r="B18" s="127"/>
      <c r="C18" s="150"/>
      <c r="D18" s="126"/>
      <c r="E18" s="151"/>
      <c r="F18" s="152"/>
      <c r="G18" s="70"/>
      <c r="H18" s="73"/>
      <c r="I18" s="70"/>
      <c r="J18" s="70"/>
      <c r="K18" s="70"/>
      <c r="L18" s="70"/>
      <c r="M18" s="70"/>
      <c r="N18" s="70"/>
      <c r="O18" s="70"/>
    </row>
    <row r="19" spans="1:15" ht="16.5" customHeight="1" x14ac:dyDescent="0.25">
      <c r="A19" s="124" t="s">
        <v>272</v>
      </c>
      <c r="B19" s="121" t="s">
        <v>26</v>
      </c>
      <c r="C19" s="122" t="s">
        <v>273</v>
      </c>
      <c r="D19" s="10" t="s">
        <v>268</v>
      </c>
      <c r="E19" s="151">
        <v>45108</v>
      </c>
      <c r="F19" s="152">
        <v>45231</v>
      </c>
      <c r="G19" s="123">
        <v>115000</v>
      </c>
      <c r="H19" s="61">
        <v>0</v>
      </c>
      <c r="I19" s="60">
        <v>115000</v>
      </c>
      <c r="J19" s="60">
        <v>3300.5</v>
      </c>
      <c r="K19" s="60">
        <v>15633.74</v>
      </c>
      <c r="L19" s="60">
        <v>3496</v>
      </c>
      <c r="M19" s="60">
        <v>2568.4</v>
      </c>
      <c r="N19" s="60">
        <v>24998.639999999999</v>
      </c>
      <c r="O19" s="60">
        <v>90001.36</v>
      </c>
    </row>
    <row r="20" spans="1:15" x14ac:dyDescent="0.25">
      <c r="A20" s="156" t="s">
        <v>274</v>
      </c>
      <c r="B20" s="19" t="s">
        <v>21</v>
      </c>
      <c r="C20" s="122" t="s">
        <v>275</v>
      </c>
      <c r="D20" s="10" t="s">
        <v>268</v>
      </c>
      <c r="E20" s="151">
        <v>45108</v>
      </c>
      <c r="F20" s="152">
        <v>45231</v>
      </c>
      <c r="G20" s="123">
        <v>60000</v>
      </c>
      <c r="H20" s="61">
        <v>0</v>
      </c>
      <c r="I20" s="123">
        <v>60000</v>
      </c>
      <c r="J20" s="123">
        <v>1722</v>
      </c>
      <c r="K20" s="123">
        <v>3486.68</v>
      </c>
      <c r="L20" s="123">
        <v>1824</v>
      </c>
      <c r="M20" s="123">
        <v>5987.5</v>
      </c>
      <c r="N20" s="123">
        <v>13020.18</v>
      </c>
      <c r="O20" s="123">
        <v>46979.82</v>
      </c>
    </row>
    <row r="21" spans="1:15" x14ac:dyDescent="0.25">
      <c r="A21" s="149" t="s">
        <v>57</v>
      </c>
      <c r="B21" s="127"/>
      <c r="C21" s="150">
        <v>2</v>
      </c>
      <c r="D21" s="126"/>
      <c r="E21" s="151"/>
      <c r="F21" s="152"/>
      <c r="G21" s="72">
        <f>SUM(G19:G20)</f>
        <v>175000</v>
      </c>
      <c r="H21" s="73">
        <f>SUM(H19)</f>
        <v>0</v>
      </c>
      <c r="I21" s="72">
        <f t="shared" ref="I21:O21" si="1">SUM(I19:I20)</f>
        <v>175000</v>
      </c>
      <c r="J21" s="72">
        <f t="shared" si="1"/>
        <v>5022.5</v>
      </c>
      <c r="K21" s="72">
        <f t="shared" si="1"/>
        <v>19120.419999999998</v>
      </c>
      <c r="L21" s="72">
        <f t="shared" si="1"/>
        <v>5320</v>
      </c>
      <c r="M21" s="72">
        <f t="shared" si="1"/>
        <v>8555.9</v>
      </c>
      <c r="N21" s="72">
        <f t="shared" si="1"/>
        <v>38018.82</v>
      </c>
      <c r="O21" s="72">
        <f t="shared" si="1"/>
        <v>136981.18</v>
      </c>
    </row>
    <row r="22" spans="1:15" ht="17.25" customHeight="1" x14ac:dyDescent="0.25">
      <c r="A22" s="124"/>
      <c r="B22" s="121"/>
      <c r="C22" s="122"/>
      <c r="D22" s="10"/>
      <c r="E22" s="151"/>
      <c r="F22" s="152"/>
      <c r="G22" s="123"/>
      <c r="H22" s="61"/>
      <c r="I22" s="60"/>
      <c r="J22" s="60"/>
      <c r="K22" s="60"/>
      <c r="L22" s="60"/>
      <c r="M22" s="60"/>
      <c r="N22" s="60"/>
      <c r="O22" s="60"/>
    </row>
    <row r="23" spans="1:15" ht="17.25" customHeight="1" x14ac:dyDescent="0.25">
      <c r="A23" s="59" t="s">
        <v>164</v>
      </c>
      <c r="B23" s="59"/>
      <c r="C23" s="9"/>
      <c r="D23" s="9"/>
      <c r="E23" s="157"/>
      <c r="F23" s="158"/>
      <c r="G23" s="9"/>
      <c r="H23" s="60"/>
      <c r="I23" s="61"/>
      <c r="J23" s="60"/>
      <c r="K23" s="60"/>
      <c r="L23" s="60"/>
      <c r="M23" s="60"/>
      <c r="N23" s="60"/>
      <c r="O23" s="60"/>
    </row>
    <row r="24" spans="1:15" ht="17.25" customHeight="1" x14ac:dyDescent="0.25">
      <c r="A24" s="9" t="s">
        <v>276</v>
      </c>
      <c r="B24" s="10" t="s">
        <v>21</v>
      </c>
      <c r="C24" s="9" t="s">
        <v>277</v>
      </c>
      <c r="D24" s="10" t="s">
        <v>268</v>
      </c>
      <c r="E24" s="151">
        <v>45108</v>
      </c>
      <c r="F24" s="152">
        <v>45231</v>
      </c>
      <c r="G24" s="60">
        <v>95000</v>
      </c>
      <c r="H24" s="63">
        <v>0</v>
      </c>
      <c r="I24" s="64">
        <v>95000</v>
      </c>
      <c r="J24" s="64">
        <v>2726.5</v>
      </c>
      <c r="K24" s="64">
        <v>10926.24</v>
      </c>
      <c r="L24" s="64">
        <v>2888</v>
      </c>
      <c r="M24" s="159">
        <v>1365</v>
      </c>
      <c r="N24" s="60">
        <v>17908.740000000002</v>
      </c>
      <c r="O24" s="60">
        <v>77094.259999999995</v>
      </c>
    </row>
    <row r="25" spans="1:15" ht="17.25" customHeight="1" x14ac:dyDescent="0.25">
      <c r="A25" s="65" t="s">
        <v>57</v>
      </c>
      <c r="B25" s="65"/>
      <c r="C25" s="59">
        <v>1</v>
      </c>
      <c r="D25" s="66"/>
      <c r="E25" s="151"/>
      <c r="F25" s="152"/>
      <c r="G25" s="68">
        <f>SUM(G24)</f>
        <v>95000</v>
      </c>
      <c r="H25" s="69">
        <v>0</v>
      </c>
      <c r="I25" s="68">
        <v>95000</v>
      </c>
      <c r="J25" s="68">
        <v>2726.5</v>
      </c>
      <c r="K25" s="68">
        <v>10926.24</v>
      </c>
      <c r="L25" s="68">
        <v>2888</v>
      </c>
      <c r="M25" s="160">
        <v>1365</v>
      </c>
      <c r="N25" s="70">
        <v>17908.740000000002</v>
      </c>
      <c r="O25" s="70">
        <v>77094.259999999995</v>
      </c>
    </row>
    <row r="26" spans="1:15" ht="17.25" customHeight="1" x14ac:dyDescent="0.25">
      <c r="A26" s="124"/>
      <c r="B26" s="121"/>
      <c r="C26" s="122"/>
      <c r="D26" s="10"/>
      <c r="E26" s="154"/>
      <c r="F26" s="155"/>
      <c r="G26" s="123"/>
      <c r="H26" s="61"/>
      <c r="I26" s="60"/>
      <c r="J26" s="60"/>
      <c r="K26" s="60"/>
      <c r="L26" s="60"/>
      <c r="M26" s="60"/>
      <c r="N26" s="60"/>
      <c r="O26" s="60"/>
    </row>
    <row r="27" spans="1:15" x14ac:dyDescent="0.25">
      <c r="A27" s="149" t="s">
        <v>278</v>
      </c>
      <c r="B27" s="127"/>
      <c r="C27" s="150"/>
      <c r="D27" s="126"/>
      <c r="E27" s="154"/>
      <c r="F27" s="155"/>
      <c r="G27" s="72"/>
      <c r="H27" s="73"/>
      <c r="I27" s="70"/>
      <c r="J27" s="70"/>
      <c r="K27" s="70"/>
      <c r="L27" s="70"/>
      <c r="M27" s="70"/>
      <c r="N27" s="70"/>
      <c r="O27" s="70"/>
    </row>
    <row r="28" spans="1:15" x14ac:dyDescent="0.25">
      <c r="A28" s="124" t="s">
        <v>279</v>
      </c>
      <c r="B28" s="121" t="s">
        <v>21</v>
      </c>
      <c r="C28" s="122" t="s">
        <v>280</v>
      </c>
      <c r="D28" s="10" t="s">
        <v>268</v>
      </c>
      <c r="E28" s="151">
        <v>45170</v>
      </c>
      <c r="F28" s="152">
        <v>45323</v>
      </c>
      <c r="G28" s="123">
        <v>80000</v>
      </c>
      <c r="H28" s="61">
        <v>0</v>
      </c>
      <c r="I28" s="123">
        <v>80000</v>
      </c>
      <c r="J28" s="123">
        <v>2296</v>
      </c>
      <c r="K28" s="123">
        <v>7400.87</v>
      </c>
      <c r="L28" s="123">
        <v>2432</v>
      </c>
      <c r="M28" s="123">
        <v>2568.4</v>
      </c>
      <c r="N28" s="123">
        <v>14697.27</v>
      </c>
      <c r="O28" s="123">
        <v>65302.73</v>
      </c>
    </row>
    <row r="29" spans="1:15" x14ac:dyDescent="0.25">
      <c r="A29" s="149" t="s">
        <v>57</v>
      </c>
      <c r="B29" s="127"/>
      <c r="C29" s="150">
        <v>1</v>
      </c>
      <c r="D29" s="126"/>
      <c r="E29" s="151"/>
      <c r="F29" s="152"/>
      <c r="G29" s="72">
        <f t="shared" ref="G29:O29" si="2">SUM(G28:G28)</f>
        <v>80000</v>
      </c>
      <c r="H29" s="73">
        <f t="shared" si="2"/>
        <v>0</v>
      </c>
      <c r="I29" s="72">
        <f t="shared" si="2"/>
        <v>80000</v>
      </c>
      <c r="J29" s="72">
        <f t="shared" si="2"/>
        <v>2296</v>
      </c>
      <c r="K29" s="72">
        <f t="shared" si="2"/>
        <v>7400.87</v>
      </c>
      <c r="L29" s="72">
        <f t="shared" si="2"/>
        <v>2432</v>
      </c>
      <c r="M29" s="72">
        <f t="shared" si="2"/>
        <v>2568.4</v>
      </c>
      <c r="N29" s="72">
        <f t="shared" si="2"/>
        <v>14697.27</v>
      </c>
      <c r="O29" s="72">
        <f t="shared" si="2"/>
        <v>65302.73</v>
      </c>
    </row>
    <row r="30" spans="1:15" x14ac:dyDescent="0.25">
      <c r="A30" s="149"/>
      <c r="B30" s="127"/>
      <c r="C30" s="150"/>
      <c r="D30" s="126"/>
      <c r="E30" s="154"/>
      <c r="F30" s="155"/>
      <c r="G30" s="72"/>
      <c r="H30" s="73"/>
      <c r="I30" s="72"/>
      <c r="J30" s="72"/>
      <c r="K30" s="72"/>
      <c r="L30" s="72"/>
      <c r="M30" s="72"/>
      <c r="N30" s="72"/>
      <c r="O30" s="72"/>
    </row>
    <row r="31" spans="1:15" ht="32.25" customHeight="1" x14ac:dyDescent="0.25">
      <c r="A31" s="120" t="s">
        <v>281</v>
      </c>
      <c r="B31" s="161"/>
      <c r="C31" s="150"/>
      <c r="D31" s="126"/>
      <c r="E31" s="154"/>
      <c r="F31" s="155"/>
      <c r="G31" s="72"/>
      <c r="H31" s="73"/>
      <c r="I31" s="70"/>
      <c r="J31" s="70"/>
      <c r="K31" s="70"/>
      <c r="L31" s="68"/>
      <c r="M31" s="70"/>
      <c r="N31" s="70"/>
      <c r="O31" s="70"/>
    </row>
    <row r="32" spans="1:15" x14ac:dyDescent="0.25">
      <c r="A32" s="124" t="s">
        <v>282</v>
      </c>
      <c r="B32" s="121" t="s">
        <v>26</v>
      </c>
      <c r="C32" s="16" t="s">
        <v>283</v>
      </c>
      <c r="D32" s="10" t="s">
        <v>268</v>
      </c>
      <c r="E32" s="152">
        <v>45170</v>
      </c>
      <c r="F32" s="152">
        <v>45323</v>
      </c>
      <c r="G32" s="153">
        <v>80000</v>
      </c>
      <c r="H32" s="61">
        <v>0</v>
      </c>
      <c r="I32" s="60">
        <v>80000</v>
      </c>
      <c r="J32" s="60">
        <v>2296</v>
      </c>
      <c r="K32" s="60">
        <v>7022.76</v>
      </c>
      <c r="L32" s="64">
        <v>2432</v>
      </c>
      <c r="M32" s="60">
        <v>4080.85</v>
      </c>
      <c r="N32" s="60">
        <v>15831.61</v>
      </c>
      <c r="O32" s="60">
        <v>64168.39</v>
      </c>
    </row>
    <row r="33" spans="1:15" x14ac:dyDescent="0.25">
      <c r="A33" s="149" t="s">
        <v>57</v>
      </c>
      <c r="B33" s="127"/>
      <c r="C33" s="150">
        <v>1</v>
      </c>
      <c r="D33" s="126"/>
      <c r="E33" s="151"/>
      <c r="F33" s="152"/>
      <c r="G33" s="72">
        <v>80000</v>
      </c>
      <c r="H33" s="73">
        <v>0</v>
      </c>
      <c r="I33" s="70">
        <v>80000</v>
      </c>
      <c r="J33" s="70">
        <v>2296</v>
      </c>
      <c r="K33" s="70">
        <v>7022.76</v>
      </c>
      <c r="L33" s="68">
        <v>2432</v>
      </c>
      <c r="M33" s="70">
        <v>2568.4</v>
      </c>
      <c r="N33" s="70">
        <v>14697.27</v>
      </c>
      <c r="O33" s="70">
        <v>64168.39</v>
      </c>
    </row>
    <row r="34" spans="1:15" x14ac:dyDescent="0.25">
      <c r="A34" s="149"/>
      <c r="B34" s="127"/>
      <c r="C34" s="150"/>
      <c r="D34" s="126"/>
      <c r="E34" s="154"/>
      <c r="F34" s="155"/>
      <c r="G34" s="72"/>
      <c r="H34" s="73"/>
      <c r="I34" s="70"/>
      <c r="J34" s="70"/>
      <c r="K34" s="70"/>
      <c r="L34" s="68"/>
      <c r="M34" s="70"/>
      <c r="N34" s="70"/>
      <c r="O34" s="70"/>
    </row>
    <row r="35" spans="1:15" x14ac:dyDescent="0.25">
      <c r="A35" s="65" t="s">
        <v>194</v>
      </c>
      <c r="B35" s="127"/>
      <c r="C35" s="150"/>
      <c r="D35" s="126"/>
      <c r="E35" s="154"/>
      <c r="F35" s="155"/>
      <c r="G35" s="72"/>
      <c r="H35" s="73"/>
      <c r="I35" s="70"/>
      <c r="J35" s="70"/>
      <c r="K35" s="70"/>
      <c r="L35" s="68"/>
      <c r="M35" s="70"/>
      <c r="N35" s="70"/>
      <c r="O35" s="70"/>
    </row>
    <row r="36" spans="1:15" x14ac:dyDescent="0.25">
      <c r="A36" s="124" t="s">
        <v>284</v>
      </c>
      <c r="B36" s="121" t="s">
        <v>26</v>
      </c>
      <c r="C36" s="122" t="s">
        <v>243</v>
      </c>
      <c r="D36" s="10" t="s">
        <v>268</v>
      </c>
      <c r="E36" s="151">
        <v>45108</v>
      </c>
      <c r="F36" s="152">
        <v>45231</v>
      </c>
      <c r="G36" s="153">
        <v>55000</v>
      </c>
      <c r="H36" s="61">
        <v>0</v>
      </c>
      <c r="I36" s="60">
        <v>55000</v>
      </c>
      <c r="J36" s="60">
        <v>1435</v>
      </c>
      <c r="K36" s="60">
        <v>2559.6799999999998</v>
      </c>
      <c r="L36" s="64">
        <v>1672</v>
      </c>
      <c r="M36" s="60">
        <v>25</v>
      </c>
      <c r="N36" s="60">
        <v>5835.18</v>
      </c>
      <c r="O36" s="60">
        <v>49164.82</v>
      </c>
    </row>
    <row r="37" spans="1:15" x14ac:dyDescent="0.25">
      <c r="A37" s="149"/>
      <c r="B37" s="127"/>
      <c r="C37" s="150">
        <v>1</v>
      </c>
      <c r="D37" s="126"/>
      <c r="E37" s="151"/>
      <c r="F37" s="152"/>
      <c r="G37" s="162">
        <v>55000</v>
      </c>
      <c r="H37" s="163">
        <v>0</v>
      </c>
      <c r="I37" s="164">
        <v>55000</v>
      </c>
      <c r="J37" s="164">
        <v>1435</v>
      </c>
      <c r="K37" s="164">
        <v>2559.6799999999998</v>
      </c>
      <c r="L37" s="165">
        <v>1672</v>
      </c>
      <c r="M37" s="164">
        <v>25</v>
      </c>
      <c r="N37" s="164">
        <v>5835.18</v>
      </c>
      <c r="O37" s="164">
        <v>49164.82</v>
      </c>
    </row>
    <row r="38" spans="1:15" x14ac:dyDescent="0.25">
      <c r="A38" s="149" t="s">
        <v>285</v>
      </c>
      <c r="B38" s="127"/>
      <c r="C38" s="150"/>
      <c r="D38" s="126"/>
      <c r="E38" s="151"/>
      <c r="F38" s="152"/>
      <c r="G38" s="72"/>
      <c r="H38" s="73"/>
      <c r="I38" s="70"/>
      <c r="J38" s="70"/>
      <c r="K38" s="70"/>
      <c r="L38" s="68"/>
      <c r="M38" s="70"/>
      <c r="N38" s="70"/>
      <c r="O38" s="70"/>
    </row>
    <row r="39" spans="1:15" ht="17.25" customHeight="1" x14ac:dyDescent="0.25">
      <c r="A39" s="16" t="s">
        <v>286</v>
      </c>
      <c r="B39" s="121" t="s">
        <v>26</v>
      </c>
      <c r="C39" s="122" t="s">
        <v>287</v>
      </c>
      <c r="D39" s="10" t="s">
        <v>268</v>
      </c>
      <c r="E39" s="151">
        <v>45108</v>
      </c>
      <c r="F39" s="152">
        <v>45231</v>
      </c>
      <c r="G39" s="123">
        <v>80000</v>
      </c>
      <c r="H39" s="61">
        <v>0</v>
      </c>
      <c r="I39" s="60">
        <v>80000</v>
      </c>
      <c r="J39" s="60">
        <v>2296</v>
      </c>
      <c r="K39" s="60">
        <v>7400.87</v>
      </c>
      <c r="L39" s="64">
        <v>2432</v>
      </c>
      <c r="M39" s="60">
        <v>25</v>
      </c>
      <c r="N39" s="60">
        <v>12153.87</v>
      </c>
      <c r="O39" s="60">
        <v>67849.13</v>
      </c>
    </row>
    <row r="40" spans="1:15" ht="16.5" customHeight="1" x14ac:dyDescent="0.25">
      <c r="A40" s="124" t="s">
        <v>288</v>
      </c>
      <c r="B40" s="121" t="s">
        <v>26</v>
      </c>
      <c r="C40" s="122" t="s">
        <v>287</v>
      </c>
      <c r="D40" s="10" t="s">
        <v>268</v>
      </c>
      <c r="E40" s="151">
        <v>45108</v>
      </c>
      <c r="F40" s="152">
        <v>45231</v>
      </c>
      <c r="G40" s="153">
        <v>60000</v>
      </c>
      <c r="H40" s="61">
        <v>0</v>
      </c>
      <c r="I40" s="60">
        <v>60000</v>
      </c>
      <c r="J40" s="60">
        <v>1722</v>
      </c>
      <c r="K40" s="60">
        <v>3486.68</v>
      </c>
      <c r="L40" s="60">
        <v>1824</v>
      </c>
      <c r="M40" s="60">
        <v>25</v>
      </c>
      <c r="N40" s="60">
        <v>7057.68</v>
      </c>
      <c r="O40" s="60">
        <v>52942.32</v>
      </c>
    </row>
    <row r="41" spans="1:15" x14ac:dyDescent="0.25">
      <c r="A41" s="149" t="s">
        <v>57</v>
      </c>
      <c r="B41" s="127"/>
      <c r="C41" s="150">
        <v>3</v>
      </c>
      <c r="D41" s="126"/>
      <c r="E41" s="151"/>
      <c r="F41" s="152"/>
      <c r="G41" s="72">
        <f t="shared" ref="G41:O41" si="3">SUM(G39:G40)</f>
        <v>140000</v>
      </c>
      <c r="H41" s="73">
        <f t="shared" si="3"/>
        <v>0</v>
      </c>
      <c r="I41" s="72">
        <f t="shared" si="3"/>
        <v>140000</v>
      </c>
      <c r="J41" s="72">
        <f t="shared" si="3"/>
        <v>4018</v>
      </c>
      <c r="K41" s="72">
        <f t="shared" si="3"/>
        <v>10887.55</v>
      </c>
      <c r="L41" s="72">
        <f t="shared" si="3"/>
        <v>4256</v>
      </c>
      <c r="M41" s="72">
        <f t="shared" si="3"/>
        <v>50</v>
      </c>
      <c r="N41" s="72">
        <f t="shared" si="3"/>
        <v>19211.550000000003</v>
      </c>
      <c r="O41" s="72">
        <f t="shared" si="3"/>
        <v>120791.45000000001</v>
      </c>
    </row>
    <row r="42" spans="1:15" x14ac:dyDescent="0.25">
      <c r="A42" s="149"/>
      <c r="B42" s="127"/>
      <c r="C42" s="150"/>
      <c r="D42" s="126"/>
      <c r="E42" s="154"/>
      <c r="F42" s="155"/>
      <c r="G42" s="72"/>
      <c r="H42" s="73"/>
      <c r="I42" s="72"/>
      <c r="J42" s="72"/>
      <c r="K42" s="72"/>
      <c r="L42" s="72"/>
      <c r="M42" s="72"/>
      <c r="N42" s="72"/>
      <c r="O42" s="72"/>
    </row>
    <row r="43" spans="1:15" x14ac:dyDescent="0.25">
      <c r="A43" s="149" t="s">
        <v>289</v>
      </c>
      <c r="B43" s="127"/>
      <c r="C43" s="150"/>
      <c r="D43" s="150"/>
      <c r="E43" s="154"/>
      <c r="F43" s="155"/>
      <c r="G43" s="72"/>
      <c r="H43" s="73"/>
      <c r="I43" s="70"/>
      <c r="J43" s="70"/>
      <c r="K43" s="70"/>
      <c r="L43" s="70"/>
      <c r="M43" s="70"/>
      <c r="N43" s="70"/>
      <c r="O43" s="70"/>
    </row>
    <row r="44" spans="1:15" ht="15.75" customHeight="1" x14ac:dyDescent="0.25">
      <c r="A44" s="124" t="s">
        <v>290</v>
      </c>
      <c r="B44" s="121" t="s">
        <v>21</v>
      </c>
      <c r="C44" s="122" t="s">
        <v>291</v>
      </c>
      <c r="D44" s="10" t="s">
        <v>268</v>
      </c>
      <c r="E44" s="151">
        <v>45108</v>
      </c>
      <c r="F44" s="152">
        <v>45231</v>
      </c>
      <c r="G44" s="123">
        <v>155000</v>
      </c>
      <c r="H44" s="61">
        <v>0</v>
      </c>
      <c r="I44" s="60">
        <v>155000</v>
      </c>
      <c r="J44" s="60">
        <v>4448.5</v>
      </c>
      <c r="K44" s="60">
        <v>25042.74</v>
      </c>
      <c r="L44" s="60">
        <v>4712</v>
      </c>
      <c r="M44" s="60">
        <v>3458.52</v>
      </c>
      <c r="N44" s="60">
        <v>37661.760000000002</v>
      </c>
      <c r="O44" s="60">
        <v>117338.24000000001</v>
      </c>
    </row>
    <row r="45" spans="1:15" x14ac:dyDescent="0.25">
      <c r="A45" s="149" t="s">
        <v>57</v>
      </c>
      <c r="B45" s="127"/>
      <c r="C45" s="150">
        <v>1</v>
      </c>
      <c r="D45" s="150"/>
      <c r="E45" s="166"/>
      <c r="F45" s="152"/>
      <c r="G45" s="72">
        <f>SUM(G44)</f>
        <v>155000</v>
      </c>
      <c r="H45" s="73">
        <f t="shared" ref="H45:O45" si="4">SUM(H44)</f>
        <v>0</v>
      </c>
      <c r="I45" s="72">
        <f t="shared" si="4"/>
        <v>155000</v>
      </c>
      <c r="J45" s="72">
        <f t="shared" si="4"/>
        <v>4448.5</v>
      </c>
      <c r="K45" s="72">
        <f t="shared" si="4"/>
        <v>25042.74</v>
      </c>
      <c r="L45" s="72">
        <f t="shared" si="4"/>
        <v>4712</v>
      </c>
      <c r="M45" s="72">
        <f t="shared" si="4"/>
        <v>3458.52</v>
      </c>
      <c r="N45" s="72">
        <f t="shared" si="4"/>
        <v>37661.760000000002</v>
      </c>
      <c r="O45" s="72">
        <f t="shared" si="4"/>
        <v>117338.24000000001</v>
      </c>
    </row>
    <row r="46" spans="1:15" x14ac:dyDescent="0.25">
      <c r="A46" s="149"/>
      <c r="B46" s="127"/>
      <c r="C46" s="150"/>
      <c r="D46" s="150"/>
      <c r="E46" s="154"/>
      <c r="F46" s="155"/>
      <c r="G46" s="72"/>
      <c r="H46" s="73"/>
      <c r="I46" s="72"/>
      <c r="J46" s="72"/>
      <c r="K46" s="72"/>
      <c r="L46" s="72"/>
      <c r="M46" s="72"/>
      <c r="N46" s="72"/>
      <c r="O46" s="72"/>
    </row>
    <row r="47" spans="1:15" ht="30" x14ac:dyDescent="0.25">
      <c r="A47" s="120" t="s">
        <v>217</v>
      </c>
      <c r="B47" s="127"/>
      <c r="C47" s="167"/>
      <c r="D47" s="10"/>
      <c r="E47" s="154"/>
      <c r="F47" s="155"/>
      <c r="G47" s="72"/>
      <c r="H47" s="73"/>
      <c r="I47" s="72"/>
      <c r="J47" s="72"/>
      <c r="K47" s="72"/>
      <c r="L47" s="72"/>
      <c r="M47" s="72"/>
      <c r="N47" s="72"/>
      <c r="O47" s="72"/>
    </row>
    <row r="48" spans="1:15" x14ac:dyDescent="0.25">
      <c r="A48" s="156" t="s">
        <v>292</v>
      </c>
      <c r="B48" s="19" t="s">
        <v>26</v>
      </c>
      <c r="C48" s="167" t="s">
        <v>293</v>
      </c>
      <c r="D48" s="10" t="s">
        <v>268</v>
      </c>
      <c r="E48" s="151">
        <v>45108</v>
      </c>
      <c r="F48" s="152">
        <v>45231</v>
      </c>
      <c r="G48" s="123">
        <v>60000</v>
      </c>
      <c r="H48" s="61">
        <v>0</v>
      </c>
      <c r="I48" s="123">
        <v>60000</v>
      </c>
      <c r="J48" s="123">
        <v>1722</v>
      </c>
      <c r="K48" s="123">
        <v>3486.68</v>
      </c>
      <c r="L48" s="123">
        <v>1824</v>
      </c>
      <c r="M48" s="123">
        <v>25</v>
      </c>
      <c r="N48" s="123">
        <v>7057.68</v>
      </c>
      <c r="O48" s="123">
        <v>52942.32</v>
      </c>
    </row>
    <row r="49" spans="1:15" x14ac:dyDescent="0.25">
      <c r="A49" s="149" t="s">
        <v>57</v>
      </c>
      <c r="B49" s="127"/>
      <c r="C49" s="150">
        <v>1</v>
      </c>
      <c r="D49" s="150"/>
      <c r="E49" s="166"/>
      <c r="F49" s="168"/>
      <c r="G49" s="72">
        <v>60000</v>
      </c>
      <c r="H49" s="73">
        <v>0</v>
      </c>
      <c r="I49" s="72">
        <v>60000</v>
      </c>
      <c r="J49" s="72">
        <v>1722</v>
      </c>
      <c r="K49" s="72">
        <v>3486.68</v>
      </c>
      <c r="L49" s="72">
        <v>1824</v>
      </c>
      <c r="M49" s="72">
        <v>25</v>
      </c>
      <c r="N49" s="72">
        <v>7057.68</v>
      </c>
      <c r="O49" s="72">
        <v>52942.32</v>
      </c>
    </row>
    <row r="50" spans="1:15" x14ac:dyDescent="0.25">
      <c r="A50" s="149"/>
      <c r="B50" s="127"/>
      <c r="C50" s="150"/>
      <c r="D50" s="150"/>
      <c r="E50" s="166"/>
      <c r="F50" s="168"/>
      <c r="G50" s="72"/>
      <c r="H50" s="73"/>
      <c r="I50" s="72"/>
      <c r="J50" s="72"/>
      <c r="K50" s="72"/>
      <c r="L50" s="72"/>
      <c r="M50" s="72"/>
      <c r="N50" s="72"/>
      <c r="O50" s="72"/>
    </row>
    <row r="51" spans="1:15" ht="33" customHeight="1" x14ac:dyDescent="0.25">
      <c r="A51" s="120" t="s">
        <v>294</v>
      </c>
      <c r="B51" s="161"/>
      <c r="C51" s="150"/>
      <c r="D51" s="126"/>
      <c r="E51" s="166"/>
      <c r="F51" s="168"/>
      <c r="G51" s="72"/>
      <c r="H51" s="73"/>
      <c r="I51" s="70"/>
      <c r="J51" s="70"/>
      <c r="K51" s="70"/>
      <c r="L51" s="68"/>
      <c r="M51" s="70"/>
      <c r="N51" s="70"/>
      <c r="O51" s="70"/>
    </row>
    <row r="52" spans="1:15" ht="15.75" customHeight="1" x14ac:dyDescent="0.25">
      <c r="A52" s="169" t="s">
        <v>295</v>
      </c>
      <c r="B52" s="170" t="s">
        <v>26</v>
      </c>
      <c r="C52" s="122" t="s">
        <v>296</v>
      </c>
      <c r="D52" s="10" t="s">
        <v>268</v>
      </c>
      <c r="E52" s="151">
        <v>45108</v>
      </c>
      <c r="F52" s="152">
        <v>45231</v>
      </c>
      <c r="G52" s="123">
        <v>55000</v>
      </c>
      <c r="H52" s="61">
        <v>0</v>
      </c>
      <c r="I52" s="60">
        <v>55000</v>
      </c>
      <c r="J52" s="60">
        <v>1578</v>
      </c>
      <c r="K52" s="60">
        <v>2559.6799999999998</v>
      </c>
      <c r="L52" s="64">
        <v>1672</v>
      </c>
      <c r="M52" s="60">
        <v>25</v>
      </c>
      <c r="N52" s="60">
        <v>5835.18</v>
      </c>
      <c r="O52" s="60">
        <v>49164.82</v>
      </c>
    </row>
    <row r="53" spans="1:15" ht="18" customHeight="1" x14ac:dyDescent="0.25">
      <c r="A53" s="124" t="s">
        <v>297</v>
      </c>
      <c r="B53" s="121" t="s">
        <v>21</v>
      </c>
      <c r="C53" s="122" t="s">
        <v>298</v>
      </c>
      <c r="D53" s="10" t="s">
        <v>268</v>
      </c>
      <c r="E53" s="151">
        <v>45108</v>
      </c>
      <c r="F53" s="152">
        <v>45231</v>
      </c>
      <c r="G53" s="153">
        <v>60000</v>
      </c>
      <c r="H53" s="61">
        <v>0</v>
      </c>
      <c r="I53" s="60">
        <v>60000</v>
      </c>
      <c r="J53" s="60">
        <v>1722</v>
      </c>
      <c r="K53" s="60">
        <v>3184.19</v>
      </c>
      <c r="L53" s="64">
        <v>1824</v>
      </c>
      <c r="M53" s="60">
        <v>1537.45</v>
      </c>
      <c r="N53" s="60">
        <v>8267.64</v>
      </c>
      <c r="O53" s="60">
        <v>52942.32</v>
      </c>
    </row>
    <row r="54" spans="1:15" ht="15.75" customHeight="1" x14ac:dyDescent="0.25">
      <c r="A54" s="124" t="s">
        <v>299</v>
      </c>
      <c r="B54" s="121" t="s">
        <v>26</v>
      </c>
      <c r="C54" s="122" t="s">
        <v>298</v>
      </c>
      <c r="D54" s="10" t="s">
        <v>268</v>
      </c>
      <c r="E54" s="151">
        <v>45108</v>
      </c>
      <c r="F54" s="152">
        <v>45231</v>
      </c>
      <c r="G54" s="153">
        <v>60000</v>
      </c>
      <c r="H54" s="61">
        <v>0</v>
      </c>
      <c r="I54" s="60">
        <v>60000</v>
      </c>
      <c r="J54" s="60">
        <v>1722</v>
      </c>
      <c r="K54" s="60">
        <v>3486.68</v>
      </c>
      <c r="L54" s="64">
        <v>1824</v>
      </c>
      <c r="M54" s="60">
        <v>25</v>
      </c>
      <c r="N54" s="60">
        <v>7057.68</v>
      </c>
      <c r="O54" s="60">
        <v>52942.32</v>
      </c>
    </row>
    <row r="55" spans="1:15" ht="15.75" customHeight="1" x14ac:dyDescent="0.25">
      <c r="A55" s="124" t="s">
        <v>300</v>
      </c>
      <c r="B55" s="121" t="s">
        <v>21</v>
      </c>
      <c r="C55" s="122" t="s">
        <v>298</v>
      </c>
      <c r="D55" s="10" t="s">
        <v>268</v>
      </c>
      <c r="E55" s="151">
        <v>45108</v>
      </c>
      <c r="F55" s="152">
        <v>45231</v>
      </c>
      <c r="G55" s="153">
        <v>60000</v>
      </c>
      <c r="H55" s="61">
        <v>0</v>
      </c>
      <c r="I55" s="60">
        <v>60000</v>
      </c>
      <c r="J55" s="60">
        <v>1722</v>
      </c>
      <c r="K55" s="60">
        <v>3486.68</v>
      </c>
      <c r="L55" s="64">
        <v>1824</v>
      </c>
      <c r="M55" s="60">
        <v>25</v>
      </c>
      <c r="N55" s="60">
        <v>7057.68</v>
      </c>
      <c r="O55" s="60">
        <v>52942.32</v>
      </c>
    </row>
    <row r="56" spans="1:15" x14ac:dyDescent="0.25">
      <c r="A56" s="149" t="s">
        <v>57</v>
      </c>
      <c r="B56" s="127"/>
      <c r="C56" s="150">
        <v>4</v>
      </c>
      <c r="D56" s="126"/>
      <c r="E56" s="166"/>
      <c r="F56" s="168"/>
      <c r="G56" s="72">
        <f>SUM(G52:G55)</f>
        <v>235000</v>
      </c>
      <c r="H56" s="73">
        <f>SUM(H53:H54)</f>
        <v>0</v>
      </c>
      <c r="I56" s="72">
        <f t="shared" ref="I56:O56" si="5">SUM(I52:I55)</f>
        <v>235000</v>
      </c>
      <c r="J56" s="72">
        <f t="shared" si="5"/>
        <v>6744</v>
      </c>
      <c r="K56" s="72">
        <f t="shared" si="5"/>
        <v>12717.23</v>
      </c>
      <c r="L56" s="72">
        <f t="shared" si="5"/>
        <v>7144</v>
      </c>
      <c r="M56" s="72">
        <f t="shared" si="5"/>
        <v>1612.45</v>
      </c>
      <c r="N56" s="72">
        <f t="shared" si="5"/>
        <v>28218.18</v>
      </c>
      <c r="O56" s="72">
        <f t="shared" si="5"/>
        <v>207991.78</v>
      </c>
    </row>
    <row r="57" spans="1:15" x14ac:dyDescent="0.25">
      <c r="A57" s="149"/>
      <c r="B57" s="127"/>
      <c r="C57" s="150"/>
      <c r="D57" s="126"/>
      <c r="E57" s="154"/>
      <c r="F57" s="155"/>
      <c r="G57" s="72"/>
      <c r="H57" s="73"/>
      <c r="I57" s="70"/>
      <c r="J57" s="70"/>
      <c r="K57" s="70"/>
      <c r="L57" s="68"/>
      <c r="M57" s="70"/>
      <c r="N57" s="70"/>
      <c r="O57" s="70"/>
    </row>
    <row r="58" spans="1:15" ht="33" customHeight="1" x14ac:dyDescent="0.25">
      <c r="A58" s="120" t="s">
        <v>301</v>
      </c>
      <c r="B58" s="161"/>
      <c r="C58" s="150"/>
      <c r="D58" s="126"/>
      <c r="E58" s="154"/>
      <c r="F58" s="155"/>
      <c r="G58" s="72"/>
      <c r="H58" s="73"/>
      <c r="I58" s="70"/>
      <c r="J58" s="70"/>
      <c r="K58" s="70"/>
      <c r="L58" s="68"/>
      <c r="M58" s="70"/>
      <c r="N58" s="70"/>
      <c r="O58" s="70"/>
    </row>
    <row r="59" spans="1:15" ht="18.75" customHeight="1" x14ac:dyDescent="0.25">
      <c r="A59" s="124" t="s">
        <v>302</v>
      </c>
      <c r="B59" s="121" t="s">
        <v>26</v>
      </c>
      <c r="C59" s="122" t="s">
        <v>243</v>
      </c>
      <c r="D59" s="10" t="s">
        <v>268</v>
      </c>
      <c r="E59" s="151">
        <v>45108</v>
      </c>
      <c r="F59" s="152">
        <v>45231</v>
      </c>
      <c r="G59" s="153">
        <v>60000</v>
      </c>
      <c r="H59" s="61">
        <v>0</v>
      </c>
      <c r="I59" s="60">
        <v>60000</v>
      </c>
      <c r="J59" s="60">
        <v>1722</v>
      </c>
      <c r="K59" s="60">
        <v>3486.68</v>
      </c>
      <c r="L59" s="64">
        <v>1824</v>
      </c>
      <c r="M59" s="60">
        <v>1487.5</v>
      </c>
      <c r="N59" s="60">
        <v>8520.18</v>
      </c>
      <c r="O59" s="60">
        <v>51479.82</v>
      </c>
    </row>
    <row r="60" spans="1:15" x14ac:dyDescent="0.25">
      <c r="A60" s="149" t="s">
        <v>57</v>
      </c>
      <c r="B60" s="127"/>
      <c r="C60" s="150">
        <v>1</v>
      </c>
      <c r="D60" s="126"/>
      <c r="E60" s="166"/>
      <c r="F60" s="168"/>
      <c r="G60" s="72">
        <f>SUM(G59)</f>
        <v>60000</v>
      </c>
      <c r="H60" s="73">
        <f t="shared" ref="H60:O60" si="6">SUM(H59)</f>
        <v>0</v>
      </c>
      <c r="I60" s="72">
        <f t="shared" si="6"/>
        <v>60000</v>
      </c>
      <c r="J60" s="72">
        <f t="shared" si="6"/>
        <v>1722</v>
      </c>
      <c r="K60" s="72">
        <f t="shared" si="6"/>
        <v>3486.68</v>
      </c>
      <c r="L60" s="72">
        <f t="shared" si="6"/>
        <v>1824</v>
      </c>
      <c r="M60" s="72">
        <f t="shared" si="6"/>
        <v>1487.5</v>
      </c>
      <c r="N60" s="72">
        <f>SUM(N59)</f>
        <v>8520.18</v>
      </c>
      <c r="O60" s="72">
        <f t="shared" si="6"/>
        <v>51479.82</v>
      </c>
    </row>
    <row r="61" spans="1:15" x14ac:dyDescent="0.25">
      <c r="A61" s="149"/>
      <c r="B61" s="127"/>
      <c r="C61" s="150"/>
      <c r="D61" s="126"/>
      <c r="E61" s="151"/>
      <c r="F61" s="152"/>
      <c r="G61" s="72"/>
      <c r="H61" s="73"/>
      <c r="I61" s="70"/>
      <c r="J61" s="70"/>
      <c r="K61" s="70"/>
      <c r="L61" s="68"/>
      <c r="M61" s="70"/>
      <c r="N61" s="70"/>
      <c r="O61" s="70"/>
    </row>
    <row r="62" spans="1:15" x14ac:dyDescent="0.25">
      <c r="A62" s="149" t="s">
        <v>65</v>
      </c>
      <c r="B62" s="127"/>
      <c r="C62" s="150"/>
      <c r="D62" s="126"/>
      <c r="E62" s="166"/>
      <c r="F62" s="168"/>
      <c r="G62" s="72"/>
      <c r="H62" s="73"/>
      <c r="I62" s="70"/>
      <c r="J62" s="70"/>
      <c r="K62" s="70"/>
      <c r="L62" s="68"/>
      <c r="M62" s="70"/>
      <c r="N62" s="70"/>
      <c r="O62" s="70"/>
    </row>
    <row r="63" spans="1:15" ht="15" customHeight="1" x14ac:dyDescent="0.25">
      <c r="A63" s="124" t="s">
        <v>303</v>
      </c>
      <c r="B63" s="121" t="s">
        <v>26</v>
      </c>
      <c r="C63" s="122" t="s">
        <v>226</v>
      </c>
      <c r="D63" s="10" t="s">
        <v>268</v>
      </c>
      <c r="E63" s="151">
        <v>45108</v>
      </c>
      <c r="F63" s="152">
        <v>45231</v>
      </c>
      <c r="G63" s="123">
        <v>65000</v>
      </c>
      <c r="H63" s="61">
        <v>0</v>
      </c>
      <c r="I63" s="60">
        <v>65000</v>
      </c>
      <c r="J63" s="60">
        <v>1865</v>
      </c>
      <c r="K63" s="60">
        <v>4427.58</v>
      </c>
      <c r="L63" s="60">
        <v>1976</v>
      </c>
      <c r="M63" s="60">
        <v>25</v>
      </c>
      <c r="N63" s="60">
        <v>9571.92</v>
      </c>
      <c r="O63" s="60">
        <v>55424.08</v>
      </c>
    </row>
    <row r="64" spans="1:15" ht="15" customHeight="1" x14ac:dyDescent="0.25">
      <c r="A64" s="171" t="s">
        <v>304</v>
      </c>
      <c r="B64" s="121" t="s">
        <v>21</v>
      </c>
      <c r="C64" s="122" t="s">
        <v>305</v>
      </c>
      <c r="D64" s="10" t="s">
        <v>268</v>
      </c>
      <c r="E64" s="152">
        <v>45170</v>
      </c>
      <c r="F64" s="152">
        <v>45323</v>
      </c>
      <c r="G64" s="123">
        <v>60000</v>
      </c>
      <c r="H64" s="61">
        <v>0</v>
      </c>
      <c r="I64" s="60">
        <v>60000</v>
      </c>
      <c r="J64" s="60">
        <v>1722.2</v>
      </c>
      <c r="K64" s="60">
        <v>3486.68</v>
      </c>
      <c r="L64" s="60">
        <v>1824</v>
      </c>
      <c r="M64" s="60">
        <v>25</v>
      </c>
      <c r="N64" s="60">
        <v>7057.68</v>
      </c>
      <c r="O64" s="60">
        <v>52942.82</v>
      </c>
    </row>
    <row r="65" spans="1:256" ht="15" customHeight="1" x14ac:dyDescent="0.25">
      <c r="A65" s="171" t="s">
        <v>306</v>
      </c>
      <c r="B65" s="121" t="s">
        <v>26</v>
      </c>
      <c r="C65" s="122" t="s">
        <v>243</v>
      </c>
      <c r="D65" s="10" t="s">
        <v>268</v>
      </c>
      <c r="E65" s="151">
        <v>45108</v>
      </c>
      <c r="F65" s="152">
        <v>45231</v>
      </c>
      <c r="G65" s="123">
        <v>55000</v>
      </c>
      <c r="H65" s="61">
        <v>0</v>
      </c>
      <c r="I65" s="60">
        <v>55000</v>
      </c>
      <c r="J65" s="60">
        <v>1578</v>
      </c>
      <c r="K65" s="60">
        <v>2622.31</v>
      </c>
      <c r="L65" s="60">
        <v>1672</v>
      </c>
      <c r="M65" s="60">
        <v>25</v>
      </c>
      <c r="N65" s="60">
        <v>8191.89</v>
      </c>
      <c r="O65" s="60">
        <v>46807.11</v>
      </c>
    </row>
    <row r="66" spans="1:256" ht="15" customHeight="1" x14ac:dyDescent="0.25">
      <c r="A66" s="171" t="s">
        <v>307</v>
      </c>
      <c r="B66" s="121" t="s">
        <v>26</v>
      </c>
      <c r="C66" s="122" t="s">
        <v>243</v>
      </c>
      <c r="D66" s="10" t="s">
        <v>268</v>
      </c>
      <c r="E66" s="151">
        <v>45108</v>
      </c>
      <c r="F66" s="152">
        <v>45231</v>
      </c>
      <c r="G66" s="123">
        <v>60000</v>
      </c>
      <c r="H66" s="61">
        <v>0</v>
      </c>
      <c r="I66" s="60">
        <v>60000</v>
      </c>
      <c r="J66" s="60">
        <v>1722</v>
      </c>
      <c r="K66" s="60">
        <v>3486.68</v>
      </c>
      <c r="L66" s="60">
        <v>1824</v>
      </c>
      <c r="M66" s="60">
        <v>25</v>
      </c>
      <c r="N66" s="60">
        <v>7057.68</v>
      </c>
      <c r="O66" s="60">
        <v>52942.32</v>
      </c>
    </row>
    <row r="67" spans="1:256" ht="15" customHeight="1" x14ac:dyDescent="0.25">
      <c r="A67" s="171" t="s">
        <v>308</v>
      </c>
      <c r="B67" s="121" t="s">
        <v>26</v>
      </c>
      <c r="C67" s="122" t="s">
        <v>309</v>
      </c>
      <c r="D67" s="10" t="s">
        <v>268</v>
      </c>
      <c r="E67" s="151">
        <v>45108</v>
      </c>
      <c r="F67" s="152">
        <v>45231</v>
      </c>
      <c r="G67" s="123">
        <v>55000</v>
      </c>
      <c r="H67" s="61">
        <v>0</v>
      </c>
      <c r="I67" s="60">
        <v>55000</v>
      </c>
      <c r="J67" s="60">
        <v>1578</v>
      </c>
      <c r="K67" s="60">
        <v>2559.6799999999998</v>
      </c>
      <c r="L67" s="60">
        <v>1672</v>
      </c>
      <c r="M67" s="60">
        <v>25</v>
      </c>
      <c r="N67" s="60">
        <v>5835.18</v>
      </c>
      <c r="O67" s="60">
        <v>49164.82</v>
      </c>
    </row>
    <row r="68" spans="1:256" ht="15" customHeight="1" x14ac:dyDescent="0.25">
      <c r="A68" s="124" t="s">
        <v>310</v>
      </c>
      <c r="B68" s="172" t="s">
        <v>21</v>
      </c>
      <c r="C68" s="122" t="s">
        <v>311</v>
      </c>
      <c r="D68" s="10" t="s">
        <v>268</v>
      </c>
      <c r="E68" s="151">
        <v>45108</v>
      </c>
      <c r="F68" s="152">
        <v>45231</v>
      </c>
      <c r="G68" s="123">
        <v>60000</v>
      </c>
      <c r="H68" s="61">
        <v>0</v>
      </c>
      <c r="I68" s="60">
        <v>60000</v>
      </c>
      <c r="J68" s="60">
        <v>1722</v>
      </c>
      <c r="K68" s="159">
        <v>3486.68</v>
      </c>
      <c r="L68" s="60">
        <v>1824</v>
      </c>
      <c r="M68" s="60">
        <v>25</v>
      </c>
      <c r="N68" s="60">
        <v>8335.52</v>
      </c>
      <c r="O68" s="60">
        <v>51664.480000000003</v>
      </c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DU68" s="173"/>
      <c r="DV68" s="173"/>
      <c r="DW68" s="173"/>
      <c r="DX68" s="173"/>
      <c r="DY68" s="173"/>
      <c r="DZ68" s="173"/>
      <c r="EA68" s="173"/>
      <c r="EB68" s="173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3"/>
      <c r="EP68" s="173"/>
      <c r="EQ68" s="173"/>
      <c r="ER68" s="173"/>
      <c r="ES68" s="173"/>
      <c r="ET68" s="173"/>
      <c r="EU68" s="173"/>
      <c r="EV68" s="173"/>
      <c r="EW68" s="173"/>
      <c r="EX68" s="173"/>
      <c r="EY68" s="173"/>
      <c r="EZ68" s="173"/>
      <c r="FA68" s="173"/>
      <c r="FB68" s="173"/>
      <c r="FC68" s="173"/>
      <c r="FD68" s="173"/>
      <c r="FE68" s="173"/>
      <c r="FF68" s="173"/>
      <c r="FG68" s="173"/>
      <c r="FH68" s="173"/>
      <c r="FI68" s="173"/>
      <c r="FJ68" s="173"/>
      <c r="FK68" s="173"/>
      <c r="FL68" s="173"/>
      <c r="FM68" s="173"/>
      <c r="FN68" s="173"/>
      <c r="FO68" s="173"/>
      <c r="FP68" s="173"/>
      <c r="FQ68" s="173"/>
      <c r="FR68" s="173"/>
      <c r="FS68" s="173"/>
      <c r="FT68" s="173"/>
      <c r="FU68" s="173"/>
      <c r="FV68" s="173"/>
      <c r="FW68" s="173"/>
      <c r="FX68" s="173"/>
      <c r="FY68" s="173"/>
      <c r="FZ68" s="173"/>
      <c r="GA68" s="173"/>
      <c r="GB68" s="173"/>
      <c r="GC68" s="173"/>
      <c r="GD68" s="173"/>
      <c r="GE68" s="173"/>
      <c r="GF68" s="173"/>
      <c r="GG68" s="173"/>
      <c r="GH68" s="173"/>
      <c r="GI68" s="173"/>
      <c r="GJ68" s="173"/>
      <c r="GK68" s="173"/>
      <c r="GL68" s="173"/>
      <c r="GM68" s="173"/>
      <c r="GN68" s="173"/>
      <c r="GO68" s="173"/>
      <c r="GP68" s="173"/>
      <c r="GQ68" s="173"/>
      <c r="GR68" s="173"/>
      <c r="GS68" s="173"/>
      <c r="GT68" s="173"/>
      <c r="GU68" s="173"/>
      <c r="GV68" s="173"/>
      <c r="GW68" s="173"/>
      <c r="GX68" s="173"/>
      <c r="GY68" s="173"/>
      <c r="GZ68" s="173"/>
      <c r="HA68" s="173"/>
      <c r="HB68" s="173"/>
      <c r="HC68" s="173"/>
      <c r="HD68" s="173"/>
      <c r="HE68" s="173"/>
      <c r="HF68" s="173"/>
      <c r="HG68" s="173"/>
      <c r="HH68" s="173"/>
      <c r="HI68" s="173"/>
      <c r="HJ68" s="173"/>
      <c r="HK68" s="173"/>
      <c r="HL68" s="173"/>
      <c r="HM68" s="173"/>
      <c r="HN68" s="173"/>
      <c r="HO68" s="173"/>
      <c r="HP68" s="173"/>
      <c r="HQ68" s="173"/>
      <c r="HR68" s="173"/>
      <c r="HS68" s="173"/>
      <c r="HT68" s="173"/>
      <c r="HU68" s="173"/>
      <c r="HV68" s="173"/>
      <c r="HW68" s="173"/>
      <c r="HX68" s="173"/>
      <c r="HY68" s="173"/>
      <c r="HZ68" s="173"/>
      <c r="IA68" s="173"/>
      <c r="IB68" s="173"/>
      <c r="IC68" s="173"/>
      <c r="ID68" s="173"/>
      <c r="IE68" s="173"/>
      <c r="IF68" s="173"/>
      <c r="IG68" s="173"/>
      <c r="IH68" s="173"/>
      <c r="II68" s="173"/>
      <c r="IJ68" s="173"/>
      <c r="IK68" s="173"/>
      <c r="IL68" s="173"/>
      <c r="IM68" s="173"/>
      <c r="IN68" s="173"/>
      <c r="IO68" s="173"/>
      <c r="IP68" s="173"/>
      <c r="IQ68" s="173"/>
      <c r="IR68" s="173"/>
      <c r="IS68" s="173"/>
      <c r="IT68" s="173"/>
      <c r="IU68" s="173"/>
      <c r="IV68" s="173"/>
    </row>
    <row r="69" spans="1:256" ht="15" customHeight="1" x14ac:dyDescent="0.25">
      <c r="A69" s="124" t="s">
        <v>312</v>
      </c>
      <c r="B69" s="172" t="s">
        <v>21</v>
      </c>
      <c r="C69" s="122" t="s">
        <v>296</v>
      </c>
      <c r="D69" s="10" t="s">
        <v>268</v>
      </c>
      <c r="E69" s="152">
        <v>45170</v>
      </c>
      <c r="F69" s="152">
        <v>45323</v>
      </c>
      <c r="G69" s="123">
        <v>55000</v>
      </c>
      <c r="H69" s="61">
        <v>0</v>
      </c>
      <c r="I69" s="60">
        <v>55000</v>
      </c>
      <c r="J69" s="60">
        <v>1578.5</v>
      </c>
      <c r="K69" s="159">
        <v>2559.6799999999998</v>
      </c>
      <c r="L69" s="60">
        <v>1672</v>
      </c>
      <c r="M69" s="60">
        <v>2622.31</v>
      </c>
      <c r="N69" s="60">
        <v>5835.18</v>
      </c>
      <c r="O69" s="60">
        <v>49164.82</v>
      </c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3"/>
      <c r="CQ69" s="173"/>
      <c r="CR69" s="173"/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3"/>
      <c r="DJ69" s="173"/>
      <c r="DK69" s="173"/>
      <c r="DL69" s="173"/>
      <c r="DM69" s="173"/>
      <c r="DN69" s="173"/>
      <c r="DO69" s="173"/>
      <c r="DP69" s="173"/>
      <c r="DQ69" s="173"/>
      <c r="DR69" s="173"/>
      <c r="DS69" s="173"/>
      <c r="DT69" s="173"/>
      <c r="DU69" s="173"/>
      <c r="DV69" s="173"/>
      <c r="DW69" s="173"/>
      <c r="DX69" s="173"/>
      <c r="DY69" s="173"/>
      <c r="DZ69" s="173"/>
      <c r="EA69" s="173"/>
      <c r="EB69" s="173"/>
      <c r="EC69" s="173"/>
      <c r="ED69" s="173"/>
      <c r="EE69" s="173"/>
      <c r="EF69" s="173"/>
      <c r="EG69" s="173"/>
      <c r="EH69" s="173"/>
      <c r="EI69" s="173"/>
      <c r="EJ69" s="173"/>
      <c r="EK69" s="173"/>
      <c r="EL69" s="173"/>
      <c r="EM69" s="173"/>
      <c r="EN69" s="173"/>
      <c r="EO69" s="173"/>
      <c r="EP69" s="173"/>
      <c r="EQ69" s="173"/>
      <c r="ER69" s="173"/>
      <c r="ES69" s="173"/>
      <c r="ET69" s="173"/>
      <c r="EU69" s="173"/>
      <c r="EV69" s="173"/>
      <c r="EW69" s="173"/>
      <c r="EX69" s="173"/>
      <c r="EY69" s="173"/>
      <c r="EZ69" s="173"/>
      <c r="FA69" s="173"/>
      <c r="FB69" s="173"/>
      <c r="FC69" s="173"/>
      <c r="FD69" s="173"/>
      <c r="FE69" s="173"/>
      <c r="FF69" s="173"/>
      <c r="FG69" s="173"/>
      <c r="FH69" s="173"/>
      <c r="FI69" s="173"/>
      <c r="FJ69" s="173"/>
      <c r="FK69" s="173"/>
      <c r="FL69" s="173"/>
      <c r="FM69" s="173"/>
      <c r="FN69" s="173"/>
      <c r="FO69" s="173"/>
      <c r="FP69" s="173"/>
      <c r="FQ69" s="173"/>
      <c r="FR69" s="173"/>
      <c r="FS69" s="173"/>
      <c r="FT69" s="173"/>
      <c r="FU69" s="173"/>
      <c r="FV69" s="173"/>
      <c r="FW69" s="173"/>
      <c r="FX69" s="173"/>
      <c r="FY69" s="173"/>
      <c r="FZ69" s="173"/>
      <c r="GA69" s="173"/>
      <c r="GB69" s="173"/>
      <c r="GC69" s="173"/>
      <c r="GD69" s="173"/>
      <c r="GE69" s="173"/>
      <c r="GF69" s="173"/>
      <c r="GG69" s="173"/>
      <c r="GH69" s="173"/>
      <c r="GI69" s="173"/>
      <c r="GJ69" s="173"/>
      <c r="GK69" s="173"/>
      <c r="GL69" s="173"/>
      <c r="GM69" s="173"/>
      <c r="GN69" s="173"/>
      <c r="GO69" s="173"/>
      <c r="GP69" s="173"/>
      <c r="GQ69" s="173"/>
      <c r="GR69" s="173"/>
      <c r="GS69" s="173"/>
      <c r="GT69" s="173"/>
      <c r="GU69" s="173"/>
      <c r="GV69" s="173"/>
      <c r="GW69" s="173"/>
      <c r="GX69" s="173"/>
      <c r="GY69" s="173"/>
      <c r="GZ69" s="173"/>
      <c r="HA69" s="173"/>
      <c r="HB69" s="173"/>
      <c r="HC69" s="173"/>
      <c r="HD69" s="173"/>
      <c r="HE69" s="173"/>
      <c r="HF69" s="173"/>
      <c r="HG69" s="173"/>
      <c r="HH69" s="173"/>
      <c r="HI69" s="173"/>
      <c r="HJ69" s="173"/>
      <c r="HK69" s="173"/>
      <c r="HL69" s="173"/>
      <c r="HM69" s="173"/>
      <c r="HN69" s="173"/>
      <c r="HO69" s="173"/>
      <c r="HP69" s="173"/>
      <c r="HQ69" s="173"/>
      <c r="HR69" s="173"/>
      <c r="HS69" s="173"/>
      <c r="HT69" s="173"/>
      <c r="HU69" s="173"/>
      <c r="HV69" s="173"/>
      <c r="HW69" s="173"/>
      <c r="HX69" s="173"/>
      <c r="HY69" s="173"/>
      <c r="HZ69" s="173"/>
      <c r="IA69" s="173"/>
      <c r="IB69" s="173"/>
      <c r="IC69" s="173"/>
      <c r="ID69" s="173"/>
      <c r="IE69" s="173"/>
      <c r="IF69" s="173"/>
      <c r="IG69" s="173"/>
      <c r="IH69" s="173"/>
      <c r="II69" s="173"/>
      <c r="IJ69" s="173"/>
      <c r="IK69" s="173"/>
      <c r="IL69" s="173"/>
      <c r="IM69" s="173"/>
      <c r="IN69" s="173"/>
      <c r="IO69" s="173"/>
      <c r="IP69" s="173"/>
      <c r="IQ69" s="173"/>
      <c r="IR69" s="173"/>
      <c r="IS69" s="173"/>
      <c r="IT69" s="173"/>
      <c r="IU69" s="173"/>
      <c r="IV69" s="173"/>
    </row>
    <row r="70" spans="1:256" ht="15.75" customHeight="1" x14ac:dyDescent="0.25">
      <c r="A70" s="16" t="s">
        <v>313</v>
      </c>
      <c r="B70" s="10" t="s">
        <v>21</v>
      </c>
      <c r="C70" s="122" t="s">
        <v>296</v>
      </c>
      <c r="D70" s="10" t="s">
        <v>268</v>
      </c>
      <c r="E70" s="151">
        <v>45108</v>
      </c>
      <c r="F70" s="152">
        <v>45231</v>
      </c>
      <c r="G70" s="153">
        <v>60000</v>
      </c>
      <c r="H70" s="174">
        <v>0</v>
      </c>
      <c r="I70" s="118">
        <v>60000</v>
      </c>
      <c r="J70" s="118">
        <v>1722</v>
      </c>
      <c r="K70" s="118">
        <v>3486.68</v>
      </c>
      <c r="L70" s="175">
        <v>1824</v>
      </c>
      <c r="M70" s="118">
        <v>1622.31</v>
      </c>
      <c r="N70" s="118">
        <v>7057.68</v>
      </c>
      <c r="O70" s="118">
        <v>52942.32</v>
      </c>
    </row>
    <row r="71" spans="1:256" ht="15" customHeight="1" x14ac:dyDescent="0.25">
      <c r="A71" s="124" t="s">
        <v>314</v>
      </c>
      <c r="B71" s="121" t="s">
        <v>26</v>
      </c>
      <c r="C71" s="122" t="s">
        <v>243</v>
      </c>
      <c r="D71" s="10" t="s">
        <v>268</v>
      </c>
      <c r="E71" s="151">
        <v>45108</v>
      </c>
      <c r="F71" s="152">
        <v>45231</v>
      </c>
      <c r="G71" s="153">
        <v>60000</v>
      </c>
      <c r="H71" s="61">
        <v>0</v>
      </c>
      <c r="I71" s="60">
        <v>60000</v>
      </c>
      <c r="J71" s="60">
        <v>1722</v>
      </c>
      <c r="K71" s="60">
        <v>3486.68</v>
      </c>
      <c r="L71" s="60">
        <v>1824</v>
      </c>
      <c r="M71" s="60">
        <v>25</v>
      </c>
      <c r="N71" s="118">
        <v>7057.68</v>
      </c>
      <c r="O71" s="118">
        <v>52942.32</v>
      </c>
    </row>
    <row r="72" spans="1:256" ht="15" customHeight="1" x14ac:dyDescent="0.25">
      <c r="A72" s="16" t="s">
        <v>315</v>
      </c>
      <c r="B72" s="10" t="s">
        <v>21</v>
      </c>
      <c r="C72" s="122" t="s">
        <v>243</v>
      </c>
      <c r="D72" s="10" t="s">
        <v>268</v>
      </c>
      <c r="E72" s="151">
        <v>45108</v>
      </c>
      <c r="F72" s="152">
        <v>45231</v>
      </c>
      <c r="G72" s="153">
        <v>60000</v>
      </c>
      <c r="H72" s="61">
        <v>0</v>
      </c>
      <c r="I72" s="60">
        <v>60000</v>
      </c>
      <c r="J72" s="60">
        <v>1722</v>
      </c>
      <c r="K72" s="60">
        <v>3486.68</v>
      </c>
      <c r="L72" s="60">
        <v>1824</v>
      </c>
      <c r="M72" s="60">
        <v>25</v>
      </c>
      <c r="N72" s="118">
        <v>7057.68</v>
      </c>
      <c r="O72" s="118">
        <v>52942.32</v>
      </c>
    </row>
    <row r="73" spans="1:256" ht="13.5" customHeight="1" x14ac:dyDescent="0.25">
      <c r="A73" s="124" t="s">
        <v>316</v>
      </c>
      <c r="B73" s="121" t="s">
        <v>26</v>
      </c>
      <c r="C73" s="122" t="s">
        <v>298</v>
      </c>
      <c r="D73" s="10" t="s">
        <v>268</v>
      </c>
      <c r="E73" s="151">
        <v>45108</v>
      </c>
      <c r="F73" s="152">
        <v>45231</v>
      </c>
      <c r="G73" s="153">
        <v>60000</v>
      </c>
      <c r="H73" s="61">
        <v>0</v>
      </c>
      <c r="I73" s="60">
        <v>60000</v>
      </c>
      <c r="J73" s="60">
        <v>1722</v>
      </c>
      <c r="K73" s="60">
        <v>3486.68</v>
      </c>
      <c r="L73" s="60">
        <v>1824</v>
      </c>
      <c r="M73" s="60">
        <v>1622.31</v>
      </c>
      <c r="N73" s="118">
        <v>7057.68</v>
      </c>
      <c r="O73" s="118">
        <v>52942.32</v>
      </c>
    </row>
    <row r="74" spans="1:256" x14ac:dyDescent="0.25">
      <c r="A74" s="124" t="s">
        <v>317</v>
      </c>
      <c r="B74" s="121" t="s">
        <v>26</v>
      </c>
      <c r="C74" s="9" t="s">
        <v>318</v>
      </c>
      <c r="D74" s="10" t="s">
        <v>268</v>
      </c>
      <c r="E74" s="151">
        <v>45108</v>
      </c>
      <c r="F74" s="152">
        <v>45231</v>
      </c>
      <c r="G74" s="153">
        <v>45000</v>
      </c>
      <c r="H74" s="61">
        <v>0</v>
      </c>
      <c r="I74" s="60">
        <v>45000</v>
      </c>
      <c r="J74" s="60">
        <v>1291.5</v>
      </c>
      <c r="K74" s="60">
        <v>921.46</v>
      </c>
      <c r="L74" s="60">
        <v>1368</v>
      </c>
      <c r="M74" s="60">
        <v>1622.31</v>
      </c>
      <c r="N74" s="60">
        <v>5118.41</v>
      </c>
      <c r="O74" s="60">
        <v>39809.46</v>
      </c>
    </row>
    <row r="75" spans="1:256" ht="15" customHeight="1" x14ac:dyDescent="0.25">
      <c r="A75" s="124" t="s">
        <v>319</v>
      </c>
      <c r="B75" s="121" t="s">
        <v>26</v>
      </c>
      <c r="C75" s="122" t="s">
        <v>320</v>
      </c>
      <c r="D75" s="10" t="s">
        <v>268</v>
      </c>
      <c r="E75" s="151">
        <v>45108</v>
      </c>
      <c r="F75" s="152">
        <v>45231</v>
      </c>
      <c r="G75" s="153">
        <v>45000</v>
      </c>
      <c r="H75" s="61">
        <v>0</v>
      </c>
      <c r="I75" s="60">
        <v>45000</v>
      </c>
      <c r="J75" s="60">
        <v>1291.5</v>
      </c>
      <c r="K75" s="60">
        <v>1148.33</v>
      </c>
      <c r="L75" s="60">
        <v>1368</v>
      </c>
      <c r="M75" s="60">
        <v>25</v>
      </c>
      <c r="N75" s="60">
        <v>3832.83</v>
      </c>
      <c r="O75" s="60">
        <v>41167.17</v>
      </c>
    </row>
    <row r="76" spans="1:256" x14ac:dyDescent="0.25">
      <c r="A76" s="149" t="s">
        <v>57</v>
      </c>
      <c r="B76" s="127"/>
      <c r="C76" s="150">
        <v>13</v>
      </c>
      <c r="D76" s="176"/>
      <c r="E76" s="176"/>
      <c r="F76" s="176"/>
      <c r="G76" s="72">
        <f>SUM(G63:G75)</f>
        <v>740000</v>
      </c>
      <c r="H76" s="73">
        <v>0</v>
      </c>
      <c r="I76" s="72">
        <f t="shared" ref="I76:N76" si="7">SUM(I63:I75)</f>
        <v>740000</v>
      </c>
      <c r="J76" s="72">
        <f t="shared" si="7"/>
        <v>21236.7</v>
      </c>
      <c r="K76" s="72">
        <v>37691.9</v>
      </c>
      <c r="L76" s="72">
        <f t="shared" si="7"/>
        <v>22496</v>
      </c>
      <c r="M76" s="72">
        <f t="shared" si="7"/>
        <v>7714.24</v>
      </c>
      <c r="N76" s="72">
        <f t="shared" si="7"/>
        <v>89067.01</v>
      </c>
      <c r="O76" s="72">
        <v>650859.86</v>
      </c>
    </row>
    <row r="77" spans="1:256" x14ac:dyDescent="0.25">
      <c r="A77" s="149"/>
      <c r="B77" s="127"/>
      <c r="C77" s="150"/>
      <c r="D77" s="10"/>
      <c r="E77" s="10"/>
      <c r="F77" s="10"/>
      <c r="G77" s="72"/>
      <c r="H77" s="73"/>
      <c r="I77" s="72"/>
      <c r="J77" s="72"/>
      <c r="K77" s="72"/>
      <c r="L77" s="72"/>
      <c r="M77" s="72"/>
      <c r="N77" s="72"/>
      <c r="O77" s="72"/>
    </row>
    <row r="78" spans="1:256" ht="23.25" customHeight="1" x14ac:dyDescent="0.25">
      <c r="A78" s="25" t="s">
        <v>43</v>
      </c>
      <c r="B78" s="95"/>
      <c r="C78" s="177">
        <v>30</v>
      </c>
      <c r="D78" s="177"/>
      <c r="E78" s="177"/>
      <c r="F78" s="177"/>
      <c r="G78" s="178">
        <v>2005000</v>
      </c>
      <c r="H78" s="179">
        <v>0</v>
      </c>
      <c r="I78" s="178">
        <v>2005000</v>
      </c>
      <c r="J78" s="178">
        <v>57543.5</v>
      </c>
      <c r="K78" s="178">
        <v>146089.26</v>
      </c>
      <c r="L78" s="178">
        <v>60952</v>
      </c>
      <c r="M78" s="178">
        <v>37355.35</v>
      </c>
      <c r="N78" s="178">
        <v>301940.11</v>
      </c>
      <c r="O78" s="178">
        <v>1703059.89</v>
      </c>
    </row>
    <row r="79" spans="1:256" x14ac:dyDescent="0.25">
      <c r="A79" s="1"/>
      <c r="B79" s="1"/>
      <c r="C79" s="1"/>
      <c r="D79" s="38"/>
      <c r="E79" s="38"/>
      <c r="F79" s="38"/>
      <c r="G79" s="1"/>
      <c r="H79" s="1"/>
      <c r="I79" s="1"/>
      <c r="J79" s="180"/>
      <c r="K79" s="180"/>
      <c r="L79" s="1"/>
      <c r="M79" s="180"/>
      <c r="N79" s="180"/>
      <c r="O79" s="1"/>
      <c r="P79" s="1"/>
    </row>
    <row r="80" spans="1:256" x14ac:dyDescent="0.25">
      <c r="A80" s="1"/>
      <c r="B80" s="1"/>
      <c r="C80" s="1"/>
      <c r="D80" s="1"/>
      <c r="E80" s="1"/>
      <c r="F80" s="1"/>
      <c r="G80" s="1"/>
      <c r="H80" s="1"/>
      <c r="I80" s="1"/>
      <c r="J80" s="180"/>
      <c r="K80" s="1"/>
      <c r="L80" s="180"/>
      <c r="M80" s="180"/>
      <c r="N80" s="180"/>
      <c r="O80" s="180"/>
      <c r="P80" s="1"/>
    </row>
    <row r="81" spans="1:16" x14ac:dyDescent="0.25">
      <c r="A81" s="32"/>
      <c r="B81" s="32"/>
      <c r="C81" s="32"/>
      <c r="D81" s="181"/>
      <c r="E81" s="181"/>
      <c r="F81" s="181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 x14ac:dyDescent="0.25">
      <c r="A83" s="33" t="s">
        <v>44</v>
      </c>
      <c r="B83" s="33"/>
      <c r="C83" s="33"/>
      <c r="D83" s="182"/>
      <c r="E83" s="182"/>
      <c r="F83" s="182"/>
      <c r="G83" s="34"/>
      <c r="H83" s="35"/>
      <c r="I83" s="36"/>
      <c r="J83" s="136" t="s">
        <v>45</v>
      </c>
      <c r="K83" s="136"/>
      <c r="L83" s="136"/>
      <c r="M83" s="136"/>
      <c r="N83" s="136"/>
      <c r="O83" s="136"/>
      <c r="P83" s="35"/>
    </row>
    <row r="84" spans="1:16" x14ac:dyDescent="0.25">
      <c r="A84" s="38" t="s">
        <v>46</v>
      </c>
      <c r="B84" s="38"/>
      <c r="C84" s="38"/>
      <c r="D84" s="39"/>
      <c r="E84" s="39"/>
      <c r="F84" s="39"/>
      <c r="G84" s="32"/>
      <c r="H84" s="32"/>
      <c r="I84" s="32"/>
      <c r="J84" s="44" t="s">
        <v>321</v>
      </c>
      <c r="K84" s="44"/>
      <c r="L84" s="44"/>
      <c r="M84" s="44"/>
      <c r="N84" s="44"/>
      <c r="O84" s="44"/>
      <c r="P84" s="41"/>
    </row>
    <row r="85" spans="1:16" x14ac:dyDescent="0.25">
      <c r="A85" s="33" t="s">
        <v>322</v>
      </c>
      <c r="B85" s="33"/>
      <c r="C85" s="33"/>
      <c r="D85" s="32"/>
      <c r="E85" s="32"/>
      <c r="F85" s="32"/>
      <c r="G85" s="32"/>
      <c r="H85" s="32"/>
      <c r="I85" s="42"/>
      <c r="J85" s="32" t="s">
        <v>323</v>
      </c>
      <c r="K85" s="32"/>
      <c r="L85" s="32"/>
      <c r="M85" s="32"/>
      <c r="N85" s="32"/>
      <c r="O85" s="32"/>
      <c r="P85" s="32"/>
    </row>
    <row r="86" spans="1:16" x14ac:dyDescent="0.25">
      <c r="A86" s="38"/>
      <c r="B86" s="38"/>
      <c r="C86" s="38"/>
      <c r="D86" s="44"/>
      <c r="E86" s="44"/>
      <c r="F86" s="44"/>
      <c r="G86" s="38"/>
      <c r="H86" s="45"/>
      <c r="I86" s="42"/>
      <c r="J86" s="32"/>
      <c r="K86" s="137"/>
      <c r="L86" s="137"/>
      <c r="M86" s="137"/>
      <c r="N86" s="137"/>
      <c r="O86" s="137"/>
      <c r="P86" s="137"/>
    </row>
    <row r="87" spans="1:16" ht="15.75" x14ac:dyDescent="0.25">
      <c r="A87" s="4"/>
      <c r="B87" s="4"/>
      <c r="C87" s="4"/>
      <c r="D87" s="3"/>
      <c r="E87" s="3"/>
      <c r="F87" s="3"/>
      <c r="G87" s="3"/>
      <c r="H87" s="47"/>
      <c r="I87" s="3"/>
      <c r="J87" s="3"/>
      <c r="K87" s="3"/>
      <c r="L87" s="3"/>
      <c r="M87" s="3"/>
      <c r="N87" s="49"/>
      <c r="O87" s="49"/>
      <c r="P87" s="1"/>
    </row>
    <row r="88" spans="1:16" s="1" customFormat="1" ht="14.25" customHeight="1" x14ac:dyDescent="0.25">
      <c r="D88" s="183"/>
      <c r="E88" s="183"/>
      <c r="F88" s="183"/>
    </row>
    <row r="89" spans="1:16" x14ac:dyDescent="0.25">
      <c r="D89" s="184"/>
      <c r="E89" s="184"/>
      <c r="F89" s="184"/>
    </row>
    <row r="90" spans="1:16" x14ac:dyDescent="0.25">
      <c r="D90" s="185"/>
      <c r="E90" s="185"/>
      <c r="F90" s="185"/>
    </row>
    <row r="91" spans="1:16" x14ac:dyDescent="0.25">
      <c r="D91" s="184"/>
      <c r="E91" s="184"/>
      <c r="F91" s="184"/>
    </row>
    <row r="92" spans="1:16" x14ac:dyDescent="0.25">
      <c r="D92" s="184"/>
      <c r="E92" s="184"/>
      <c r="F92" s="184"/>
    </row>
    <row r="93" spans="1:16" x14ac:dyDescent="0.25">
      <c r="D93" s="185"/>
      <c r="E93" s="185"/>
      <c r="F93" s="185"/>
    </row>
    <row r="94" spans="1:16" x14ac:dyDescent="0.25">
      <c r="D94" s="185"/>
      <c r="E94" s="185"/>
      <c r="F94" s="185"/>
    </row>
    <row r="95" spans="1:16" x14ac:dyDescent="0.25">
      <c r="D95" s="185"/>
      <c r="E95" s="185"/>
      <c r="F95" s="185"/>
    </row>
    <row r="96" spans="1:16" x14ac:dyDescent="0.25">
      <c r="D96" s="184"/>
      <c r="E96" s="184"/>
      <c r="F96" s="184"/>
    </row>
    <row r="97" spans="4:6" x14ac:dyDescent="0.25">
      <c r="D97" s="184"/>
      <c r="E97" s="184"/>
      <c r="F97" s="184"/>
    </row>
    <row r="98" spans="4:6" x14ac:dyDescent="0.25">
      <c r="D98" s="185"/>
      <c r="E98" s="185"/>
      <c r="F98" s="185"/>
    </row>
    <row r="99" spans="4:6" x14ac:dyDescent="0.25">
      <c r="D99" s="185"/>
      <c r="E99" s="185"/>
      <c r="F99" s="185"/>
    </row>
    <row r="100" spans="4:6" x14ac:dyDescent="0.25">
      <c r="D100" s="185"/>
      <c r="E100" s="185"/>
      <c r="F100" s="185"/>
    </row>
    <row r="101" spans="4:6" x14ac:dyDescent="0.25">
      <c r="D101" s="184"/>
      <c r="E101" s="184"/>
      <c r="F101" s="184"/>
    </row>
    <row r="102" spans="4:6" x14ac:dyDescent="0.25">
      <c r="D102" s="184"/>
      <c r="E102" s="184"/>
      <c r="F102" s="184"/>
    </row>
    <row r="103" spans="4:6" x14ac:dyDescent="0.25">
      <c r="D103" s="184"/>
      <c r="E103" s="184"/>
      <c r="F103" s="184"/>
    </row>
    <row r="104" spans="4:6" x14ac:dyDescent="0.25">
      <c r="D104" s="184"/>
      <c r="E104" s="184"/>
      <c r="F104" s="184"/>
    </row>
    <row r="105" spans="4:6" x14ac:dyDescent="0.25">
      <c r="D105" s="185"/>
      <c r="E105" s="185"/>
      <c r="F105" s="185"/>
    </row>
    <row r="106" spans="4:6" x14ac:dyDescent="0.25">
      <c r="D106" s="185"/>
      <c r="E106" s="185"/>
      <c r="F106" s="185"/>
    </row>
    <row r="107" spans="4:6" x14ac:dyDescent="0.25">
      <c r="D107" s="185"/>
      <c r="E107" s="185"/>
      <c r="F107" s="185"/>
    </row>
    <row r="108" spans="4:6" x14ac:dyDescent="0.25">
      <c r="D108" s="184"/>
      <c r="E108" s="184"/>
      <c r="F108" s="184"/>
    </row>
    <row r="109" spans="4:6" x14ac:dyDescent="0.25">
      <c r="D109" s="185"/>
      <c r="E109" s="185"/>
      <c r="F109" s="185"/>
    </row>
    <row r="110" spans="4:6" x14ac:dyDescent="0.25">
      <c r="D110" s="186"/>
      <c r="E110" s="186"/>
      <c r="F110" s="186"/>
    </row>
    <row r="111" spans="4:6" x14ac:dyDescent="0.25">
      <c r="D111" s="186"/>
      <c r="E111" s="186"/>
      <c r="F111" s="186"/>
    </row>
    <row r="114" spans="4:6" x14ac:dyDescent="0.25">
      <c r="D114" s="186"/>
      <c r="E114" s="186"/>
      <c r="F114" s="186"/>
    </row>
    <row r="115" spans="4:6" x14ac:dyDescent="0.25">
      <c r="D115" s="186"/>
      <c r="E115" s="186"/>
      <c r="F115" s="186"/>
    </row>
    <row r="116" spans="4:6" x14ac:dyDescent="0.25">
      <c r="D116" s="186"/>
      <c r="E116" s="186"/>
      <c r="F116" s="186"/>
    </row>
    <row r="121" spans="4:6" x14ac:dyDescent="0.25">
      <c r="D121" s="186"/>
      <c r="E121" s="186"/>
      <c r="F121" s="186"/>
    </row>
    <row r="122" spans="4:6" x14ac:dyDescent="0.25">
      <c r="D122" s="186"/>
      <c r="E122" s="186"/>
      <c r="F122" s="186"/>
    </row>
    <row r="123" spans="4:6" x14ac:dyDescent="0.25">
      <c r="D123" s="186"/>
      <c r="E123" s="186"/>
      <c r="F123" s="186"/>
    </row>
    <row r="125" spans="4:6" x14ac:dyDescent="0.25">
      <c r="D125" s="186"/>
      <c r="E125" s="186"/>
      <c r="F125" s="186"/>
    </row>
    <row r="126" spans="4:6" x14ac:dyDescent="0.25">
      <c r="D126" s="186"/>
      <c r="E126" s="186"/>
      <c r="F126" s="186"/>
    </row>
    <row r="127" spans="4:6" x14ac:dyDescent="0.25">
      <c r="D127" s="186"/>
      <c r="E127" s="186"/>
      <c r="F127" s="186"/>
    </row>
    <row r="130" spans="4:6" x14ac:dyDescent="0.25">
      <c r="D130" s="186"/>
      <c r="E130" s="186"/>
      <c r="F130" s="186"/>
    </row>
    <row r="131" spans="4:6" x14ac:dyDescent="0.25">
      <c r="D131" s="186"/>
      <c r="E131" s="186"/>
      <c r="F131" s="186"/>
    </row>
    <row r="132" spans="4:6" x14ac:dyDescent="0.25">
      <c r="D132" s="186"/>
      <c r="E132" s="186"/>
      <c r="F132" s="186"/>
    </row>
    <row r="136" spans="4:6" x14ac:dyDescent="0.25">
      <c r="D136" s="186"/>
      <c r="E136" s="186"/>
      <c r="F136" s="186"/>
    </row>
    <row r="137" spans="4:6" x14ac:dyDescent="0.25">
      <c r="D137" s="186"/>
      <c r="E137" s="186"/>
      <c r="F137" s="186"/>
    </row>
    <row r="138" spans="4:6" x14ac:dyDescent="0.25">
      <c r="D138" s="186"/>
      <c r="E138" s="186"/>
      <c r="F138" s="186"/>
    </row>
  </sheetData>
  <mergeCells count="19">
    <mergeCell ref="M11:M12"/>
    <mergeCell ref="N11:N12"/>
    <mergeCell ref="O11:O12"/>
    <mergeCell ref="F11:F12"/>
    <mergeCell ref="H11:H12"/>
    <mergeCell ref="I11:I12"/>
    <mergeCell ref="J11:J12"/>
    <mergeCell ref="K11:K12"/>
    <mergeCell ref="L11:L12"/>
    <mergeCell ref="A5:O5"/>
    <mergeCell ref="A6:O6"/>
    <mergeCell ref="A7:O7"/>
    <mergeCell ref="A8:O8"/>
    <mergeCell ref="A9:O9"/>
    <mergeCell ref="A11:A12"/>
    <mergeCell ref="B11:B12"/>
    <mergeCell ref="C11:C12"/>
    <mergeCell ref="D11:D12"/>
    <mergeCell ref="E11:E12"/>
  </mergeCells>
  <pageMargins left="0.43307086614173229" right="0.23622047244094491" top="0.74803149606299213" bottom="0.74803149606299213" header="0.31496062992125984" footer="0.31496062992125984"/>
  <pageSetup paperSize="5" scale="6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22AE-BD98-44F2-B654-1A6A5D26822C}">
  <dimension ref="A1:O205"/>
  <sheetViews>
    <sheetView zoomScale="93" zoomScaleNormal="93" workbookViewId="0">
      <selection activeCell="E205" sqref="E205"/>
    </sheetView>
  </sheetViews>
  <sheetFormatPr baseColWidth="10" defaultRowHeight="15" x14ac:dyDescent="0.25"/>
  <cols>
    <col min="1" max="1" width="51.7109375" customWidth="1"/>
    <col min="2" max="2" width="9.42578125" style="50" customWidth="1"/>
    <col min="3" max="3" width="33.85546875" customWidth="1"/>
    <col min="4" max="4" width="35.140625" customWidth="1"/>
    <col min="5" max="5" width="16.140625" customWidth="1"/>
    <col min="6" max="6" width="8.7109375" customWidth="1"/>
    <col min="7" max="7" width="14.140625" customWidth="1"/>
    <col min="8" max="8" width="12.42578125" customWidth="1"/>
    <col min="9" max="10" width="13.28515625" bestFit="1" customWidth="1"/>
    <col min="11" max="11" width="13.28515625" style="1" bestFit="1" customWidth="1"/>
    <col min="12" max="12" width="13.28515625" bestFit="1" customWidth="1"/>
    <col min="13" max="13" width="17.140625" customWidth="1"/>
    <col min="257" max="257" width="51.7109375" customWidth="1"/>
    <col min="258" max="258" width="9.42578125" customWidth="1"/>
    <col min="259" max="259" width="33.85546875" customWidth="1"/>
    <col min="260" max="260" width="35.140625" customWidth="1"/>
    <col min="261" max="261" width="16.140625" customWidth="1"/>
    <col min="262" max="262" width="8.7109375" customWidth="1"/>
    <col min="263" max="263" width="14.140625" customWidth="1"/>
    <col min="264" max="264" width="12.42578125" customWidth="1"/>
    <col min="265" max="268" width="13.28515625" bestFit="1" customWidth="1"/>
    <col min="269" max="269" width="17.140625" customWidth="1"/>
    <col min="513" max="513" width="51.7109375" customWidth="1"/>
    <col min="514" max="514" width="9.42578125" customWidth="1"/>
    <col min="515" max="515" width="33.85546875" customWidth="1"/>
    <col min="516" max="516" width="35.140625" customWidth="1"/>
    <col min="517" max="517" width="16.140625" customWidth="1"/>
    <col min="518" max="518" width="8.7109375" customWidth="1"/>
    <col min="519" max="519" width="14.140625" customWidth="1"/>
    <col min="520" max="520" width="12.42578125" customWidth="1"/>
    <col min="521" max="524" width="13.28515625" bestFit="1" customWidth="1"/>
    <col min="525" max="525" width="17.140625" customWidth="1"/>
    <col min="769" max="769" width="51.7109375" customWidth="1"/>
    <col min="770" max="770" width="9.42578125" customWidth="1"/>
    <col min="771" max="771" width="33.85546875" customWidth="1"/>
    <col min="772" max="772" width="35.140625" customWidth="1"/>
    <col min="773" max="773" width="16.140625" customWidth="1"/>
    <col min="774" max="774" width="8.7109375" customWidth="1"/>
    <col min="775" max="775" width="14.140625" customWidth="1"/>
    <col min="776" max="776" width="12.42578125" customWidth="1"/>
    <col min="777" max="780" width="13.28515625" bestFit="1" customWidth="1"/>
    <col min="781" max="781" width="17.140625" customWidth="1"/>
    <col min="1025" max="1025" width="51.7109375" customWidth="1"/>
    <col min="1026" max="1026" width="9.42578125" customWidth="1"/>
    <col min="1027" max="1027" width="33.85546875" customWidth="1"/>
    <col min="1028" max="1028" width="35.140625" customWidth="1"/>
    <col min="1029" max="1029" width="16.140625" customWidth="1"/>
    <col min="1030" max="1030" width="8.7109375" customWidth="1"/>
    <col min="1031" max="1031" width="14.140625" customWidth="1"/>
    <col min="1032" max="1032" width="12.42578125" customWidth="1"/>
    <col min="1033" max="1036" width="13.28515625" bestFit="1" customWidth="1"/>
    <col min="1037" max="1037" width="17.140625" customWidth="1"/>
    <col min="1281" max="1281" width="51.7109375" customWidth="1"/>
    <col min="1282" max="1282" width="9.42578125" customWidth="1"/>
    <col min="1283" max="1283" width="33.85546875" customWidth="1"/>
    <col min="1284" max="1284" width="35.140625" customWidth="1"/>
    <col min="1285" max="1285" width="16.140625" customWidth="1"/>
    <col min="1286" max="1286" width="8.7109375" customWidth="1"/>
    <col min="1287" max="1287" width="14.140625" customWidth="1"/>
    <col min="1288" max="1288" width="12.42578125" customWidth="1"/>
    <col min="1289" max="1292" width="13.28515625" bestFit="1" customWidth="1"/>
    <col min="1293" max="1293" width="17.140625" customWidth="1"/>
    <col min="1537" max="1537" width="51.7109375" customWidth="1"/>
    <col min="1538" max="1538" width="9.42578125" customWidth="1"/>
    <col min="1539" max="1539" width="33.85546875" customWidth="1"/>
    <col min="1540" max="1540" width="35.140625" customWidth="1"/>
    <col min="1541" max="1541" width="16.140625" customWidth="1"/>
    <col min="1542" max="1542" width="8.7109375" customWidth="1"/>
    <col min="1543" max="1543" width="14.140625" customWidth="1"/>
    <col min="1544" max="1544" width="12.42578125" customWidth="1"/>
    <col min="1545" max="1548" width="13.28515625" bestFit="1" customWidth="1"/>
    <col min="1549" max="1549" width="17.140625" customWidth="1"/>
    <col min="1793" max="1793" width="51.7109375" customWidth="1"/>
    <col min="1794" max="1794" width="9.42578125" customWidth="1"/>
    <col min="1795" max="1795" width="33.85546875" customWidth="1"/>
    <col min="1796" max="1796" width="35.140625" customWidth="1"/>
    <col min="1797" max="1797" width="16.140625" customWidth="1"/>
    <col min="1798" max="1798" width="8.7109375" customWidth="1"/>
    <col min="1799" max="1799" width="14.140625" customWidth="1"/>
    <col min="1800" max="1800" width="12.42578125" customWidth="1"/>
    <col min="1801" max="1804" width="13.28515625" bestFit="1" customWidth="1"/>
    <col min="1805" max="1805" width="17.140625" customWidth="1"/>
    <col min="2049" max="2049" width="51.7109375" customWidth="1"/>
    <col min="2050" max="2050" width="9.42578125" customWidth="1"/>
    <col min="2051" max="2051" width="33.85546875" customWidth="1"/>
    <col min="2052" max="2052" width="35.140625" customWidth="1"/>
    <col min="2053" max="2053" width="16.140625" customWidth="1"/>
    <col min="2054" max="2054" width="8.7109375" customWidth="1"/>
    <col min="2055" max="2055" width="14.140625" customWidth="1"/>
    <col min="2056" max="2056" width="12.42578125" customWidth="1"/>
    <col min="2057" max="2060" width="13.28515625" bestFit="1" customWidth="1"/>
    <col min="2061" max="2061" width="17.140625" customWidth="1"/>
    <col min="2305" max="2305" width="51.7109375" customWidth="1"/>
    <col min="2306" max="2306" width="9.42578125" customWidth="1"/>
    <col min="2307" max="2307" width="33.85546875" customWidth="1"/>
    <col min="2308" max="2308" width="35.140625" customWidth="1"/>
    <col min="2309" max="2309" width="16.140625" customWidth="1"/>
    <col min="2310" max="2310" width="8.7109375" customWidth="1"/>
    <col min="2311" max="2311" width="14.140625" customWidth="1"/>
    <col min="2312" max="2312" width="12.42578125" customWidth="1"/>
    <col min="2313" max="2316" width="13.28515625" bestFit="1" customWidth="1"/>
    <col min="2317" max="2317" width="17.140625" customWidth="1"/>
    <col min="2561" max="2561" width="51.7109375" customWidth="1"/>
    <col min="2562" max="2562" width="9.42578125" customWidth="1"/>
    <col min="2563" max="2563" width="33.85546875" customWidth="1"/>
    <col min="2564" max="2564" width="35.140625" customWidth="1"/>
    <col min="2565" max="2565" width="16.140625" customWidth="1"/>
    <col min="2566" max="2566" width="8.7109375" customWidth="1"/>
    <col min="2567" max="2567" width="14.140625" customWidth="1"/>
    <col min="2568" max="2568" width="12.42578125" customWidth="1"/>
    <col min="2569" max="2572" width="13.28515625" bestFit="1" customWidth="1"/>
    <col min="2573" max="2573" width="17.140625" customWidth="1"/>
    <col min="2817" max="2817" width="51.7109375" customWidth="1"/>
    <col min="2818" max="2818" width="9.42578125" customWidth="1"/>
    <col min="2819" max="2819" width="33.85546875" customWidth="1"/>
    <col min="2820" max="2820" width="35.140625" customWidth="1"/>
    <col min="2821" max="2821" width="16.140625" customWidth="1"/>
    <col min="2822" max="2822" width="8.7109375" customWidth="1"/>
    <col min="2823" max="2823" width="14.140625" customWidth="1"/>
    <col min="2824" max="2824" width="12.42578125" customWidth="1"/>
    <col min="2825" max="2828" width="13.28515625" bestFit="1" customWidth="1"/>
    <col min="2829" max="2829" width="17.140625" customWidth="1"/>
    <col min="3073" max="3073" width="51.7109375" customWidth="1"/>
    <col min="3074" max="3074" width="9.42578125" customWidth="1"/>
    <col min="3075" max="3075" width="33.85546875" customWidth="1"/>
    <col min="3076" max="3076" width="35.140625" customWidth="1"/>
    <col min="3077" max="3077" width="16.140625" customWidth="1"/>
    <col min="3078" max="3078" width="8.7109375" customWidth="1"/>
    <col min="3079" max="3079" width="14.140625" customWidth="1"/>
    <col min="3080" max="3080" width="12.42578125" customWidth="1"/>
    <col min="3081" max="3084" width="13.28515625" bestFit="1" customWidth="1"/>
    <col min="3085" max="3085" width="17.140625" customWidth="1"/>
    <col min="3329" max="3329" width="51.7109375" customWidth="1"/>
    <col min="3330" max="3330" width="9.42578125" customWidth="1"/>
    <col min="3331" max="3331" width="33.85546875" customWidth="1"/>
    <col min="3332" max="3332" width="35.140625" customWidth="1"/>
    <col min="3333" max="3333" width="16.140625" customWidth="1"/>
    <col min="3334" max="3334" width="8.7109375" customWidth="1"/>
    <col min="3335" max="3335" width="14.140625" customWidth="1"/>
    <col min="3336" max="3336" width="12.42578125" customWidth="1"/>
    <col min="3337" max="3340" width="13.28515625" bestFit="1" customWidth="1"/>
    <col min="3341" max="3341" width="17.140625" customWidth="1"/>
    <col min="3585" max="3585" width="51.7109375" customWidth="1"/>
    <col min="3586" max="3586" width="9.42578125" customWidth="1"/>
    <col min="3587" max="3587" width="33.85546875" customWidth="1"/>
    <col min="3588" max="3588" width="35.140625" customWidth="1"/>
    <col min="3589" max="3589" width="16.140625" customWidth="1"/>
    <col min="3590" max="3590" width="8.7109375" customWidth="1"/>
    <col min="3591" max="3591" width="14.140625" customWidth="1"/>
    <col min="3592" max="3592" width="12.42578125" customWidth="1"/>
    <col min="3593" max="3596" width="13.28515625" bestFit="1" customWidth="1"/>
    <col min="3597" max="3597" width="17.140625" customWidth="1"/>
    <col min="3841" max="3841" width="51.7109375" customWidth="1"/>
    <col min="3842" max="3842" width="9.42578125" customWidth="1"/>
    <col min="3843" max="3843" width="33.85546875" customWidth="1"/>
    <col min="3844" max="3844" width="35.140625" customWidth="1"/>
    <col min="3845" max="3845" width="16.140625" customWidth="1"/>
    <col min="3846" max="3846" width="8.7109375" customWidth="1"/>
    <col min="3847" max="3847" width="14.140625" customWidth="1"/>
    <col min="3848" max="3848" width="12.42578125" customWidth="1"/>
    <col min="3849" max="3852" width="13.28515625" bestFit="1" customWidth="1"/>
    <col min="3853" max="3853" width="17.140625" customWidth="1"/>
    <col min="4097" max="4097" width="51.7109375" customWidth="1"/>
    <col min="4098" max="4098" width="9.42578125" customWidth="1"/>
    <col min="4099" max="4099" width="33.85546875" customWidth="1"/>
    <col min="4100" max="4100" width="35.140625" customWidth="1"/>
    <col min="4101" max="4101" width="16.140625" customWidth="1"/>
    <col min="4102" max="4102" width="8.7109375" customWidth="1"/>
    <col min="4103" max="4103" width="14.140625" customWidth="1"/>
    <col min="4104" max="4104" width="12.42578125" customWidth="1"/>
    <col min="4105" max="4108" width="13.28515625" bestFit="1" customWidth="1"/>
    <col min="4109" max="4109" width="17.140625" customWidth="1"/>
    <col min="4353" max="4353" width="51.7109375" customWidth="1"/>
    <col min="4354" max="4354" width="9.42578125" customWidth="1"/>
    <col min="4355" max="4355" width="33.85546875" customWidth="1"/>
    <col min="4356" max="4356" width="35.140625" customWidth="1"/>
    <col min="4357" max="4357" width="16.140625" customWidth="1"/>
    <col min="4358" max="4358" width="8.7109375" customWidth="1"/>
    <col min="4359" max="4359" width="14.140625" customWidth="1"/>
    <col min="4360" max="4360" width="12.42578125" customWidth="1"/>
    <col min="4361" max="4364" width="13.28515625" bestFit="1" customWidth="1"/>
    <col min="4365" max="4365" width="17.140625" customWidth="1"/>
    <col min="4609" max="4609" width="51.7109375" customWidth="1"/>
    <col min="4610" max="4610" width="9.42578125" customWidth="1"/>
    <col min="4611" max="4611" width="33.85546875" customWidth="1"/>
    <col min="4612" max="4612" width="35.140625" customWidth="1"/>
    <col min="4613" max="4613" width="16.140625" customWidth="1"/>
    <col min="4614" max="4614" width="8.7109375" customWidth="1"/>
    <col min="4615" max="4615" width="14.140625" customWidth="1"/>
    <col min="4616" max="4616" width="12.42578125" customWidth="1"/>
    <col min="4617" max="4620" width="13.28515625" bestFit="1" customWidth="1"/>
    <col min="4621" max="4621" width="17.140625" customWidth="1"/>
    <col min="4865" max="4865" width="51.7109375" customWidth="1"/>
    <col min="4866" max="4866" width="9.42578125" customWidth="1"/>
    <col min="4867" max="4867" width="33.85546875" customWidth="1"/>
    <col min="4868" max="4868" width="35.140625" customWidth="1"/>
    <col min="4869" max="4869" width="16.140625" customWidth="1"/>
    <col min="4870" max="4870" width="8.7109375" customWidth="1"/>
    <col min="4871" max="4871" width="14.140625" customWidth="1"/>
    <col min="4872" max="4872" width="12.42578125" customWidth="1"/>
    <col min="4873" max="4876" width="13.28515625" bestFit="1" customWidth="1"/>
    <col min="4877" max="4877" width="17.140625" customWidth="1"/>
    <col min="5121" max="5121" width="51.7109375" customWidth="1"/>
    <col min="5122" max="5122" width="9.42578125" customWidth="1"/>
    <col min="5123" max="5123" width="33.85546875" customWidth="1"/>
    <col min="5124" max="5124" width="35.140625" customWidth="1"/>
    <col min="5125" max="5125" width="16.140625" customWidth="1"/>
    <col min="5126" max="5126" width="8.7109375" customWidth="1"/>
    <col min="5127" max="5127" width="14.140625" customWidth="1"/>
    <col min="5128" max="5128" width="12.42578125" customWidth="1"/>
    <col min="5129" max="5132" width="13.28515625" bestFit="1" customWidth="1"/>
    <col min="5133" max="5133" width="17.140625" customWidth="1"/>
    <col min="5377" max="5377" width="51.7109375" customWidth="1"/>
    <col min="5378" max="5378" width="9.42578125" customWidth="1"/>
    <col min="5379" max="5379" width="33.85546875" customWidth="1"/>
    <col min="5380" max="5380" width="35.140625" customWidth="1"/>
    <col min="5381" max="5381" width="16.140625" customWidth="1"/>
    <col min="5382" max="5382" width="8.7109375" customWidth="1"/>
    <col min="5383" max="5383" width="14.140625" customWidth="1"/>
    <col min="5384" max="5384" width="12.42578125" customWidth="1"/>
    <col min="5385" max="5388" width="13.28515625" bestFit="1" customWidth="1"/>
    <col min="5389" max="5389" width="17.140625" customWidth="1"/>
    <col min="5633" max="5633" width="51.7109375" customWidth="1"/>
    <col min="5634" max="5634" width="9.42578125" customWidth="1"/>
    <col min="5635" max="5635" width="33.85546875" customWidth="1"/>
    <col min="5636" max="5636" width="35.140625" customWidth="1"/>
    <col min="5637" max="5637" width="16.140625" customWidth="1"/>
    <col min="5638" max="5638" width="8.7109375" customWidth="1"/>
    <col min="5639" max="5639" width="14.140625" customWidth="1"/>
    <col min="5640" max="5640" width="12.42578125" customWidth="1"/>
    <col min="5641" max="5644" width="13.28515625" bestFit="1" customWidth="1"/>
    <col min="5645" max="5645" width="17.140625" customWidth="1"/>
    <col min="5889" max="5889" width="51.7109375" customWidth="1"/>
    <col min="5890" max="5890" width="9.42578125" customWidth="1"/>
    <col min="5891" max="5891" width="33.85546875" customWidth="1"/>
    <col min="5892" max="5892" width="35.140625" customWidth="1"/>
    <col min="5893" max="5893" width="16.140625" customWidth="1"/>
    <col min="5894" max="5894" width="8.7109375" customWidth="1"/>
    <col min="5895" max="5895" width="14.140625" customWidth="1"/>
    <col min="5896" max="5896" width="12.42578125" customWidth="1"/>
    <col min="5897" max="5900" width="13.28515625" bestFit="1" customWidth="1"/>
    <col min="5901" max="5901" width="17.140625" customWidth="1"/>
    <col min="6145" max="6145" width="51.7109375" customWidth="1"/>
    <col min="6146" max="6146" width="9.42578125" customWidth="1"/>
    <col min="6147" max="6147" width="33.85546875" customWidth="1"/>
    <col min="6148" max="6148" width="35.140625" customWidth="1"/>
    <col min="6149" max="6149" width="16.140625" customWidth="1"/>
    <col min="6150" max="6150" width="8.7109375" customWidth="1"/>
    <col min="6151" max="6151" width="14.140625" customWidth="1"/>
    <col min="6152" max="6152" width="12.42578125" customWidth="1"/>
    <col min="6153" max="6156" width="13.28515625" bestFit="1" customWidth="1"/>
    <col min="6157" max="6157" width="17.140625" customWidth="1"/>
    <col min="6401" max="6401" width="51.7109375" customWidth="1"/>
    <col min="6402" max="6402" width="9.42578125" customWidth="1"/>
    <col min="6403" max="6403" width="33.85546875" customWidth="1"/>
    <col min="6404" max="6404" width="35.140625" customWidth="1"/>
    <col min="6405" max="6405" width="16.140625" customWidth="1"/>
    <col min="6406" max="6406" width="8.7109375" customWidth="1"/>
    <col min="6407" max="6407" width="14.140625" customWidth="1"/>
    <col min="6408" max="6408" width="12.42578125" customWidth="1"/>
    <col min="6409" max="6412" width="13.28515625" bestFit="1" customWidth="1"/>
    <col min="6413" max="6413" width="17.140625" customWidth="1"/>
    <col min="6657" max="6657" width="51.7109375" customWidth="1"/>
    <col min="6658" max="6658" width="9.42578125" customWidth="1"/>
    <col min="6659" max="6659" width="33.85546875" customWidth="1"/>
    <col min="6660" max="6660" width="35.140625" customWidth="1"/>
    <col min="6661" max="6661" width="16.140625" customWidth="1"/>
    <col min="6662" max="6662" width="8.7109375" customWidth="1"/>
    <col min="6663" max="6663" width="14.140625" customWidth="1"/>
    <col min="6664" max="6664" width="12.42578125" customWidth="1"/>
    <col min="6665" max="6668" width="13.28515625" bestFit="1" customWidth="1"/>
    <col min="6669" max="6669" width="17.140625" customWidth="1"/>
    <col min="6913" max="6913" width="51.7109375" customWidth="1"/>
    <col min="6914" max="6914" width="9.42578125" customWidth="1"/>
    <col min="6915" max="6915" width="33.85546875" customWidth="1"/>
    <col min="6916" max="6916" width="35.140625" customWidth="1"/>
    <col min="6917" max="6917" width="16.140625" customWidth="1"/>
    <col min="6918" max="6918" width="8.7109375" customWidth="1"/>
    <col min="6919" max="6919" width="14.140625" customWidth="1"/>
    <col min="6920" max="6920" width="12.42578125" customWidth="1"/>
    <col min="6921" max="6924" width="13.28515625" bestFit="1" customWidth="1"/>
    <col min="6925" max="6925" width="17.140625" customWidth="1"/>
    <col min="7169" max="7169" width="51.7109375" customWidth="1"/>
    <col min="7170" max="7170" width="9.42578125" customWidth="1"/>
    <col min="7171" max="7171" width="33.85546875" customWidth="1"/>
    <col min="7172" max="7172" width="35.140625" customWidth="1"/>
    <col min="7173" max="7173" width="16.140625" customWidth="1"/>
    <col min="7174" max="7174" width="8.7109375" customWidth="1"/>
    <col min="7175" max="7175" width="14.140625" customWidth="1"/>
    <col min="7176" max="7176" width="12.42578125" customWidth="1"/>
    <col min="7177" max="7180" width="13.28515625" bestFit="1" customWidth="1"/>
    <col min="7181" max="7181" width="17.140625" customWidth="1"/>
    <col min="7425" max="7425" width="51.7109375" customWidth="1"/>
    <col min="7426" max="7426" width="9.42578125" customWidth="1"/>
    <col min="7427" max="7427" width="33.85546875" customWidth="1"/>
    <col min="7428" max="7428" width="35.140625" customWidth="1"/>
    <col min="7429" max="7429" width="16.140625" customWidth="1"/>
    <col min="7430" max="7430" width="8.7109375" customWidth="1"/>
    <col min="7431" max="7431" width="14.140625" customWidth="1"/>
    <col min="7432" max="7432" width="12.42578125" customWidth="1"/>
    <col min="7433" max="7436" width="13.28515625" bestFit="1" customWidth="1"/>
    <col min="7437" max="7437" width="17.140625" customWidth="1"/>
    <col min="7681" max="7681" width="51.7109375" customWidth="1"/>
    <col min="7682" max="7682" width="9.42578125" customWidth="1"/>
    <col min="7683" max="7683" width="33.85546875" customWidth="1"/>
    <col min="7684" max="7684" width="35.140625" customWidth="1"/>
    <col min="7685" max="7685" width="16.140625" customWidth="1"/>
    <col min="7686" max="7686" width="8.7109375" customWidth="1"/>
    <col min="7687" max="7687" width="14.140625" customWidth="1"/>
    <col min="7688" max="7688" width="12.42578125" customWidth="1"/>
    <col min="7689" max="7692" width="13.28515625" bestFit="1" customWidth="1"/>
    <col min="7693" max="7693" width="17.140625" customWidth="1"/>
    <col min="7937" max="7937" width="51.7109375" customWidth="1"/>
    <col min="7938" max="7938" width="9.42578125" customWidth="1"/>
    <col min="7939" max="7939" width="33.85546875" customWidth="1"/>
    <col min="7940" max="7940" width="35.140625" customWidth="1"/>
    <col min="7941" max="7941" width="16.140625" customWidth="1"/>
    <col min="7942" max="7942" width="8.7109375" customWidth="1"/>
    <col min="7943" max="7943" width="14.140625" customWidth="1"/>
    <col min="7944" max="7944" width="12.42578125" customWidth="1"/>
    <col min="7945" max="7948" width="13.28515625" bestFit="1" customWidth="1"/>
    <col min="7949" max="7949" width="17.140625" customWidth="1"/>
    <col min="8193" max="8193" width="51.7109375" customWidth="1"/>
    <col min="8194" max="8194" width="9.42578125" customWidth="1"/>
    <col min="8195" max="8195" width="33.85546875" customWidth="1"/>
    <col min="8196" max="8196" width="35.140625" customWidth="1"/>
    <col min="8197" max="8197" width="16.140625" customWidth="1"/>
    <col min="8198" max="8198" width="8.7109375" customWidth="1"/>
    <col min="8199" max="8199" width="14.140625" customWidth="1"/>
    <col min="8200" max="8200" width="12.42578125" customWidth="1"/>
    <col min="8201" max="8204" width="13.28515625" bestFit="1" customWidth="1"/>
    <col min="8205" max="8205" width="17.140625" customWidth="1"/>
    <col min="8449" max="8449" width="51.7109375" customWidth="1"/>
    <col min="8450" max="8450" width="9.42578125" customWidth="1"/>
    <col min="8451" max="8451" width="33.85546875" customWidth="1"/>
    <col min="8452" max="8452" width="35.140625" customWidth="1"/>
    <col min="8453" max="8453" width="16.140625" customWidth="1"/>
    <col min="8454" max="8454" width="8.7109375" customWidth="1"/>
    <col min="8455" max="8455" width="14.140625" customWidth="1"/>
    <col min="8456" max="8456" width="12.42578125" customWidth="1"/>
    <col min="8457" max="8460" width="13.28515625" bestFit="1" customWidth="1"/>
    <col min="8461" max="8461" width="17.140625" customWidth="1"/>
    <col min="8705" max="8705" width="51.7109375" customWidth="1"/>
    <col min="8706" max="8706" width="9.42578125" customWidth="1"/>
    <col min="8707" max="8707" width="33.85546875" customWidth="1"/>
    <col min="8708" max="8708" width="35.140625" customWidth="1"/>
    <col min="8709" max="8709" width="16.140625" customWidth="1"/>
    <col min="8710" max="8710" width="8.7109375" customWidth="1"/>
    <col min="8711" max="8711" width="14.140625" customWidth="1"/>
    <col min="8712" max="8712" width="12.42578125" customWidth="1"/>
    <col min="8713" max="8716" width="13.28515625" bestFit="1" customWidth="1"/>
    <col min="8717" max="8717" width="17.140625" customWidth="1"/>
    <col min="8961" max="8961" width="51.7109375" customWidth="1"/>
    <col min="8962" max="8962" width="9.42578125" customWidth="1"/>
    <col min="8963" max="8963" width="33.85546875" customWidth="1"/>
    <col min="8964" max="8964" width="35.140625" customWidth="1"/>
    <col min="8965" max="8965" width="16.140625" customWidth="1"/>
    <col min="8966" max="8966" width="8.7109375" customWidth="1"/>
    <col min="8967" max="8967" width="14.140625" customWidth="1"/>
    <col min="8968" max="8968" width="12.42578125" customWidth="1"/>
    <col min="8969" max="8972" width="13.28515625" bestFit="1" customWidth="1"/>
    <col min="8973" max="8973" width="17.140625" customWidth="1"/>
    <col min="9217" max="9217" width="51.7109375" customWidth="1"/>
    <col min="9218" max="9218" width="9.42578125" customWidth="1"/>
    <col min="9219" max="9219" width="33.85546875" customWidth="1"/>
    <col min="9220" max="9220" width="35.140625" customWidth="1"/>
    <col min="9221" max="9221" width="16.140625" customWidth="1"/>
    <col min="9222" max="9222" width="8.7109375" customWidth="1"/>
    <col min="9223" max="9223" width="14.140625" customWidth="1"/>
    <col min="9224" max="9224" width="12.42578125" customWidth="1"/>
    <col min="9225" max="9228" width="13.28515625" bestFit="1" customWidth="1"/>
    <col min="9229" max="9229" width="17.140625" customWidth="1"/>
    <col min="9473" max="9473" width="51.7109375" customWidth="1"/>
    <col min="9474" max="9474" width="9.42578125" customWidth="1"/>
    <col min="9475" max="9475" width="33.85546875" customWidth="1"/>
    <col min="9476" max="9476" width="35.140625" customWidth="1"/>
    <col min="9477" max="9477" width="16.140625" customWidth="1"/>
    <col min="9478" max="9478" width="8.7109375" customWidth="1"/>
    <col min="9479" max="9479" width="14.140625" customWidth="1"/>
    <col min="9480" max="9480" width="12.42578125" customWidth="1"/>
    <col min="9481" max="9484" width="13.28515625" bestFit="1" customWidth="1"/>
    <col min="9485" max="9485" width="17.140625" customWidth="1"/>
    <col min="9729" max="9729" width="51.7109375" customWidth="1"/>
    <col min="9730" max="9730" width="9.42578125" customWidth="1"/>
    <col min="9731" max="9731" width="33.85546875" customWidth="1"/>
    <col min="9732" max="9732" width="35.140625" customWidth="1"/>
    <col min="9733" max="9733" width="16.140625" customWidth="1"/>
    <col min="9734" max="9734" width="8.7109375" customWidth="1"/>
    <col min="9735" max="9735" width="14.140625" customWidth="1"/>
    <col min="9736" max="9736" width="12.42578125" customWidth="1"/>
    <col min="9737" max="9740" width="13.28515625" bestFit="1" customWidth="1"/>
    <col min="9741" max="9741" width="17.140625" customWidth="1"/>
    <col min="9985" max="9985" width="51.7109375" customWidth="1"/>
    <col min="9986" max="9986" width="9.42578125" customWidth="1"/>
    <col min="9987" max="9987" width="33.85546875" customWidth="1"/>
    <col min="9988" max="9988" width="35.140625" customWidth="1"/>
    <col min="9989" max="9989" width="16.140625" customWidth="1"/>
    <col min="9990" max="9990" width="8.7109375" customWidth="1"/>
    <col min="9991" max="9991" width="14.140625" customWidth="1"/>
    <col min="9992" max="9992" width="12.42578125" customWidth="1"/>
    <col min="9993" max="9996" width="13.28515625" bestFit="1" customWidth="1"/>
    <col min="9997" max="9997" width="17.140625" customWidth="1"/>
    <col min="10241" max="10241" width="51.7109375" customWidth="1"/>
    <col min="10242" max="10242" width="9.42578125" customWidth="1"/>
    <col min="10243" max="10243" width="33.85546875" customWidth="1"/>
    <col min="10244" max="10244" width="35.140625" customWidth="1"/>
    <col min="10245" max="10245" width="16.140625" customWidth="1"/>
    <col min="10246" max="10246" width="8.7109375" customWidth="1"/>
    <col min="10247" max="10247" width="14.140625" customWidth="1"/>
    <col min="10248" max="10248" width="12.42578125" customWidth="1"/>
    <col min="10249" max="10252" width="13.28515625" bestFit="1" customWidth="1"/>
    <col min="10253" max="10253" width="17.140625" customWidth="1"/>
    <col min="10497" max="10497" width="51.7109375" customWidth="1"/>
    <col min="10498" max="10498" width="9.42578125" customWidth="1"/>
    <col min="10499" max="10499" width="33.85546875" customWidth="1"/>
    <col min="10500" max="10500" width="35.140625" customWidth="1"/>
    <col min="10501" max="10501" width="16.140625" customWidth="1"/>
    <col min="10502" max="10502" width="8.7109375" customWidth="1"/>
    <col min="10503" max="10503" width="14.140625" customWidth="1"/>
    <col min="10504" max="10504" width="12.42578125" customWidth="1"/>
    <col min="10505" max="10508" width="13.28515625" bestFit="1" customWidth="1"/>
    <col min="10509" max="10509" width="17.140625" customWidth="1"/>
    <col min="10753" max="10753" width="51.7109375" customWidth="1"/>
    <col min="10754" max="10754" width="9.42578125" customWidth="1"/>
    <col min="10755" max="10755" width="33.85546875" customWidth="1"/>
    <col min="10756" max="10756" width="35.140625" customWidth="1"/>
    <col min="10757" max="10757" width="16.140625" customWidth="1"/>
    <col min="10758" max="10758" width="8.7109375" customWidth="1"/>
    <col min="10759" max="10759" width="14.140625" customWidth="1"/>
    <col min="10760" max="10760" width="12.42578125" customWidth="1"/>
    <col min="10761" max="10764" width="13.28515625" bestFit="1" customWidth="1"/>
    <col min="10765" max="10765" width="17.140625" customWidth="1"/>
    <col min="11009" max="11009" width="51.7109375" customWidth="1"/>
    <col min="11010" max="11010" width="9.42578125" customWidth="1"/>
    <col min="11011" max="11011" width="33.85546875" customWidth="1"/>
    <col min="11012" max="11012" width="35.140625" customWidth="1"/>
    <col min="11013" max="11013" width="16.140625" customWidth="1"/>
    <col min="11014" max="11014" width="8.7109375" customWidth="1"/>
    <col min="11015" max="11015" width="14.140625" customWidth="1"/>
    <col min="11016" max="11016" width="12.42578125" customWidth="1"/>
    <col min="11017" max="11020" width="13.28515625" bestFit="1" customWidth="1"/>
    <col min="11021" max="11021" width="17.140625" customWidth="1"/>
    <col min="11265" max="11265" width="51.7109375" customWidth="1"/>
    <col min="11266" max="11266" width="9.42578125" customWidth="1"/>
    <col min="11267" max="11267" width="33.85546875" customWidth="1"/>
    <col min="11268" max="11268" width="35.140625" customWidth="1"/>
    <col min="11269" max="11269" width="16.140625" customWidth="1"/>
    <col min="11270" max="11270" width="8.7109375" customWidth="1"/>
    <col min="11271" max="11271" width="14.140625" customWidth="1"/>
    <col min="11272" max="11272" width="12.42578125" customWidth="1"/>
    <col min="11273" max="11276" width="13.28515625" bestFit="1" customWidth="1"/>
    <col min="11277" max="11277" width="17.140625" customWidth="1"/>
    <col min="11521" max="11521" width="51.7109375" customWidth="1"/>
    <col min="11522" max="11522" width="9.42578125" customWidth="1"/>
    <col min="11523" max="11523" width="33.85546875" customWidth="1"/>
    <col min="11524" max="11524" width="35.140625" customWidth="1"/>
    <col min="11525" max="11525" width="16.140625" customWidth="1"/>
    <col min="11526" max="11526" width="8.7109375" customWidth="1"/>
    <col min="11527" max="11527" width="14.140625" customWidth="1"/>
    <col min="11528" max="11528" width="12.42578125" customWidth="1"/>
    <col min="11529" max="11532" width="13.28515625" bestFit="1" customWidth="1"/>
    <col min="11533" max="11533" width="17.140625" customWidth="1"/>
    <col min="11777" max="11777" width="51.7109375" customWidth="1"/>
    <col min="11778" max="11778" width="9.42578125" customWidth="1"/>
    <col min="11779" max="11779" width="33.85546875" customWidth="1"/>
    <col min="11780" max="11780" width="35.140625" customWidth="1"/>
    <col min="11781" max="11781" width="16.140625" customWidth="1"/>
    <col min="11782" max="11782" width="8.7109375" customWidth="1"/>
    <col min="11783" max="11783" width="14.140625" customWidth="1"/>
    <col min="11784" max="11784" width="12.42578125" customWidth="1"/>
    <col min="11785" max="11788" width="13.28515625" bestFit="1" customWidth="1"/>
    <col min="11789" max="11789" width="17.140625" customWidth="1"/>
    <col min="12033" max="12033" width="51.7109375" customWidth="1"/>
    <col min="12034" max="12034" width="9.42578125" customWidth="1"/>
    <col min="12035" max="12035" width="33.85546875" customWidth="1"/>
    <col min="12036" max="12036" width="35.140625" customWidth="1"/>
    <col min="12037" max="12037" width="16.140625" customWidth="1"/>
    <col min="12038" max="12038" width="8.7109375" customWidth="1"/>
    <col min="12039" max="12039" width="14.140625" customWidth="1"/>
    <col min="12040" max="12040" width="12.42578125" customWidth="1"/>
    <col min="12041" max="12044" width="13.28515625" bestFit="1" customWidth="1"/>
    <col min="12045" max="12045" width="17.140625" customWidth="1"/>
    <col min="12289" max="12289" width="51.7109375" customWidth="1"/>
    <col min="12290" max="12290" width="9.42578125" customWidth="1"/>
    <col min="12291" max="12291" width="33.85546875" customWidth="1"/>
    <col min="12292" max="12292" width="35.140625" customWidth="1"/>
    <col min="12293" max="12293" width="16.140625" customWidth="1"/>
    <col min="12294" max="12294" width="8.7109375" customWidth="1"/>
    <col min="12295" max="12295" width="14.140625" customWidth="1"/>
    <col min="12296" max="12296" width="12.42578125" customWidth="1"/>
    <col min="12297" max="12300" width="13.28515625" bestFit="1" customWidth="1"/>
    <col min="12301" max="12301" width="17.140625" customWidth="1"/>
    <col min="12545" max="12545" width="51.7109375" customWidth="1"/>
    <col min="12546" max="12546" width="9.42578125" customWidth="1"/>
    <col min="12547" max="12547" width="33.85546875" customWidth="1"/>
    <col min="12548" max="12548" width="35.140625" customWidth="1"/>
    <col min="12549" max="12549" width="16.140625" customWidth="1"/>
    <col min="12550" max="12550" width="8.7109375" customWidth="1"/>
    <col min="12551" max="12551" width="14.140625" customWidth="1"/>
    <col min="12552" max="12552" width="12.42578125" customWidth="1"/>
    <col min="12553" max="12556" width="13.28515625" bestFit="1" customWidth="1"/>
    <col min="12557" max="12557" width="17.140625" customWidth="1"/>
    <col min="12801" max="12801" width="51.7109375" customWidth="1"/>
    <col min="12802" max="12802" width="9.42578125" customWidth="1"/>
    <col min="12803" max="12803" width="33.85546875" customWidth="1"/>
    <col min="12804" max="12804" width="35.140625" customWidth="1"/>
    <col min="12805" max="12805" width="16.140625" customWidth="1"/>
    <col min="12806" max="12806" width="8.7109375" customWidth="1"/>
    <col min="12807" max="12807" width="14.140625" customWidth="1"/>
    <col min="12808" max="12808" width="12.42578125" customWidth="1"/>
    <col min="12809" max="12812" width="13.28515625" bestFit="1" customWidth="1"/>
    <col min="12813" max="12813" width="17.140625" customWidth="1"/>
    <col min="13057" max="13057" width="51.7109375" customWidth="1"/>
    <col min="13058" max="13058" width="9.42578125" customWidth="1"/>
    <col min="13059" max="13059" width="33.85546875" customWidth="1"/>
    <col min="13060" max="13060" width="35.140625" customWidth="1"/>
    <col min="13061" max="13061" width="16.140625" customWidth="1"/>
    <col min="13062" max="13062" width="8.7109375" customWidth="1"/>
    <col min="13063" max="13063" width="14.140625" customWidth="1"/>
    <col min="13064" max="13064" width="12.42578125" customWidth="1"/>
    <col min="13065" max="13068" width="13.28515625" bestFit="1" customWidth="1"/>
    <col min="13069" max="13069" width="17.140625" customWidth="1"/>
    <col min="13313" max="13313" width="51.7109375" customWidth="1"/>
    <col min="13314" max="13314" width="9.42578125" customWidth="1"/>
    <col min="13315" max="13315" width="33.85546875" customWidth="1"/>
    <col min="13316" max="13316" width="35.140625" customWidth="1"/>
    <col min="13317" max="13317" width="16.140625" customWidth="1"/>
    <col min="13318" max="13318" width="8.7109375" customWidth="1"/>
    <col min="13319" max="13319" width="14.140625" customWidth="1"/>
    <col min="13320" max="13320" width="12.42578125" customWidth="1"/>
    <col min="13321" max="13324" width="13.28515625" bestFit="1" customWidth="1"/>
    <col min="13325" max="13325" width="17.140625" customWidth="1"/>
    <col min="13569" max="13569" width="51.7109375" customWidth="1"/>
    <col min="13570" max="13570" width="9.42578125" customWidth="1"/>
    <col min="13571" max="13571" width="33.85546875" customWidth="1"/>
    <col min="13572" max="13572" width="35.140625" customWidth="1"/>
    <col min="13573" max="13573" width="16.140625" customWidth="1"/>
    <col min="13574" max="13574" width="8.7109375" customWidth="1"/>
    <col min="13575" max="13575" width="14.140625" customWidth="1"/>
    <col min="13576" max="13576" width="12.42578125" customWidth="1"/>
    <col min="13577" max="13580" width="13.28515625" bestFit="1" customWidth="1"/>
    <col min="13581" max="13581" width="17.140625" customWidth="1"/>
    <col min="13825" max="13825" width="51.7109375" customWidth="1"/>
    <col min="13826" max="13826" width="9.42578125" customWidth="1"/>
    <col min="13827" max="13827" width="33.85546875" customWidth="1"/>
    <col min="13828" max="13828" width="35.140625" customWidth="1"/>
    <col min="13829" max="13829" width="16.140625" customWidth="1"/>
    <col min="13830" max="13830" width="8.7109375" customWidth="1"/>
    <col min="13831" max="13831" width="14.140625" customWidth="1"/>
    <col min="13832" max="13832" width="12.42578125" customWidth="1"/>
    <col min="13833" max="13836" width="13.28515625" bestFit="1" customWidth="1"/>
    <col min="13837" max="13837" width="17.140625" customWidth="1"/>
    <col min="14081" max="14081" width="51.7109375" customWidth="1"/>
    <col min="14082" max="14082" width="9.42578125" customWidth="1"/>
    <col min="14083" max="14083" width="33.85546875" customWidth="1"/>
    <col min="14084" max="14084" width="35.140625" customWidth="1"/>
    <col min="14085" max="14085" width="16.140625" customWidth="1"/>
    <col min="14086" max="14086" width="8.7109375" customWidth="1"/>
    <col min="14087" max="14087" width="14.140625" customWidth="1"/>
    <col min="14088" max="14088" width="12.42578125" customWidth="1"/>
    <col min="14089" max="14092" width="13.28515625" bestFit="1" customWidth="1"/>
    <col min="14093" max="14093" width="17.140625" customWidth="1"/>
    <col min="14337" max="14337" width="51.7109375" customWidth="1"/>
    <col min="14338" max="14338" width="9.42578125" customWidth="1"/>
    <col min="14339" max="14339" width="33.85546875" customWidth="1"/>
    <col min="14340" max="14340" width="35.140625" customWidth="1"/>
    <col min="14341" max="14341" width="16.140625" customWidth="1"/>
    <col min="14342" max="14342" width="8.7109375" customWidth="1"/>
    <col min="14343" max="14343" width="14.140625" customWidth="1"/>
    <col min="14344" max="14344" width="12.42578125" customWidth="1"/>
    <col min="14345" max="14348" width="13.28515625" bestFit="1" customWidth="1"/>
    <col min="14349" max="14349" width="17.140625" customWidth="1"/>
    <col min="14593" max="14593" width="51.7109375" customWidth="1"/>
    <col min="14594" max="14594" width="9.42578125" customWidth="1"/>
    <col min="14595" max="14595" width="33.85546875" customWidth="1"/>
    <col min="14596" max="14596" width="35.140625" customWidth="1"/>
    <col min="14597" max="14597" width="16.140625" customWidth="1"/>
    <col min="14598" max="14598" width="8.7109375" customWidth="1"/>
    <col min="14599" max="14599" width="14.140625" customWidth="1"/>
    <col min="14600" max="14600" width="12.42578125" customWidth="1"/>
    <col min="14601" max="14604" width="13.28515625" bestFit="1" customWidth="1"/>
    <col min="14605" max="14605" width="17.140625" customWidth="1"/>
    <col min="14849" max="14849" width="51.7109375" customWidth="1"/>
    <col min="14850" max="14850" width="9.42578125" customWidth="1"/>
    <col min="14851" max="14851" width="33.85546875" customWidth="1"/>
    <col min="14852" max="14852" width="35.140625" customWidth="1"/>
    <col min="14853" max="14853" width="16.140625" customWidth="1"/>
    <col min="14854" max="14854" width="8.7109375" customWidth="1"/>
    <col min="14855" max="14855" width="14.140625" customWidth="1"/>
    <col min="14856" max="14856" width="12.42578125" customWidth="1"/>
    <col min="14857" max="14860" width="13.28515625" bestFit="1" customWidth="1"/>
    <col min="14861" max="14861" width="17.140625" customWidth="1"/>
    <col min="15105" max="15105" width="51.7109375" customWidth="1"/>
    <col min="15106" max="15106" width="9.42578125" customWidth="1"/>
    <col min="15107" max="15107" width="33.85546875" customWidth="1"/>
    <col min="15108" max="15108" width="35.140625" customWidth="1"/>
    <col min="15109" max="15109" width="16.140625" customWidth="1"/>
    <col min="15110" max="15110" width="8.7109375" customWidth="1"/>
    <col min="15111" max="15111" width="14.140625" customWidth="1"/>
    <col min="15112" max="15112" width="12.42578125" customWidth="1"/>
    <col min="15113" max="15116" width="13.28515625" bestFit="1" customWidth="1"/>
    <col min="15117" max="15117" width="17.140625" customWidth="1"/>
    <col min="15361" max="15361" width="51.7109375" customWidth="1"/>
    <col min="15362" max="15362" width="9.42578125" customWidth="1"/>
    <col min="15363" max="15363" width="33.85546875" customWidth="1"/>
    <col min="15364" max="15364" width="35.140625" customWidth="1"/>
    <col min="15365" max="15365" width="16.140625" customWidth="1"/>
    <col min="15366" max="15366" width="8.7109375" customWidth="1"/>
    <col min="15367" max="15367" width="14.140625" customWidth="1"/>
    <col min="15368" max="15368" width="12.42578125" customWidth="1"/>
    <col min="15369" max="15372" width="13.28515625" bestFit="1" customWidth="1"/>
    <col min="15373" max="15373" width="17.140625" customWidth="1"/>
    <col min="15617" max="15617" width="51.7109375" customWidth="1"/>
    <col min="15618" max="15618" width="9.42578125" customWidth="1"/>
    <col min="15619" max="15619" width="33.85546875" customWidth="1"/>
    <col min="15620" max="15620" width="35.140625" customWidth="1"/>
    <col min="15621" max="15621" width="16.140625" customWidth="1"/>
    <col min="15622" max="15622" width="8.7109375" customWidth="1"/>
    <col min="15623" max="15623" width="14.140625" customWidth="1"/>
    <col min="15624" max="15624" width="12.42578125" customWidth="1"/>
    <col min="15625" max="15628" width="13.28515625" bestFit="1" customWidth="1"/>
    <col min="15629" max="15629" width="17.140625" customWidth="1"/>
    <col min="15873" max="15873" width="51.7109375" customWidth="1"/>
    <col min="15874" max="15874" width="9.42578125" customWidth="1"/>
    <col min="15875" max="15875" width="33.85546875" customWidth="1"/>
    <col min="15876" max="15876" width="35.140625" customWidth="1"/>
    <col min="15877" max="15877" width="16.140625" customWidth="1"/>
    <col min="15878" max="15878" width="8.7109375" customWidth="1"/>
    <col min="15879" max="15879" width="14.140625" customWidth="1"/>
    <col min="15880" max="15880" width="12.42578125" customWidth="1"/>
    <col min="15881" max="15884" width="13.28515625" bestFit="1" customWidth="1"/>
    <col min="15885" max="15885" width="17.140625" customWidth="1"/>
    <col min="16129" max="16129" width="51.7109375" customWidth="1"/>
    <col min="16130" max="16130" width="9.42578125" customWidth="1"/>
    <col min="16131" max="16131" width="33.85546875" customWidth="1"/>
    <col min="16132" max="16132" width="35.140625" customWidth="1"/>
    <col min="16133" max="16133" width="16.140625" customWidth="1"/>
    <col min="16134" max="16134" width="8.7109375" customWidth="1"/>
    <col min="16135" max="16135" width="14.140625" customWidth="1"/>
    <col min="16136" max="16136" width="12.42578125" customWidth="1"/>
    <col min="16137" max="16140" width="13.28515625" bestFit="1" customWidth="1"/>
    <col min="16141" max="16141" width="17.140625" customWidth="1"/>
  </cols>
  <sheetData>
    <row r="1" spans="1:13" x14ac:dyDescent="0.25">
      <c r="A1" s="51"/>
      <c r="B1" s="54"/>
      <c r="C1" s="51" t="s">
        <v>61</v>
      </c>
      <c r="D1" s="51"/>
      <c r="E1" s="98"/>
      <c r="F1" s="99"/>
      <c r="G1" s="98"/>
      <c r="H1" s="98"/>
      <c r="I1" s="98"/>
      <c r="J1" s="98"/>
      <c r="K1" s="98"/>
      <c r="L1" s="98"/>
      <c r="M1" s="98"/>
    </row>
    <row r="2" spans="1:13" x14ac:dyDescent="0.25">
      <c r="A2" s="51"/>
      <c r="B2" s="54"/>
      <c r="C2" s="51"/>
      <c r="D2" s="51"/>
      <c r="E2" s="98"/>
      <c r="F2" s="99"/>
      <c r="G2" s="98"/>
      <c r="H2" s="98"/>
      <c r="I2" s="98"/>
      <c r="J2" s="98"/>
      <c r="K2" s="98"/>
      <c r="L2" s="98"/>
      <c r="M2" s="98"/>
    </row>
    <row r="3" spans="1:13" x14ac:dyDescent="0.25">
      <c r="A3" s="51"/>
      <c r="B3" s="54"/>
      <c r="C3" s="51"/>
      <c r="D3" s="51"/>
      <c r="E3" s="98"/>
      <c r="F3" s="99"/>
      <c r="G3" s="98"/>
      <c r="H3" s="98"/>
      <c r="I3" s="98"/>
      <c r="J3" s="98"/>
      <c r="K3" s="98"/>
      <c r="L3" s="98"/>
      <c r="M3" s="98"/>
    </row>
    <row r="4" spans="1:13" x14ac:dyDescent="0.25">
      <c r="A4" s="51"/>
      <c r="B4" s="54"/>
      <c r="C4" s="51"/>
      <c r="D4" s="51"/>
      <c r="E4" s="98"/>
      <c r="F4" s="99"/>
      <c r="G4" s="98"/>
      <c r="H4" s="98"/>
      <c r="I4" s="98"/>
      <c r="J4" s="98"/>
      <c r="K4" s="98"/>
      <c r="L4" s="98"/>
      <c r="M4" s="98"/>
    </row>
    <row r="5" spans="1:13" x14ac:dyDescent="0.25">
      <c r="A5" s="51" t="s">
        <v>61</v>
      </c>
      <c r="B5" s="54"/>
      <c r="C5" s="51"/>
      <c r="D5" s="51"/>
      <c r="E5" s="98"/>
      <c r="F5" s="99"/>
      <c r="G5" s="98"/>
      <c r="H5" s="98"/>
      <c r="I5" s="98"/>
      <c r="J5" s="98"/>
      <c r="K5" s="98"/>
      <c r="L5" s="98"/>
      <c r="M5" s="98"/>
    </row>
    <row r="6" spans="1:13" x14ac:dyDescent="0.25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x14ac:dyDescent="0.25">
      <c r="A7" s="52" t="s">
        <v>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25">
      <c r="A8" s="52" t="s">
        <v>71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x14ac:dyDescent="0.25">
      <c r="A9" s="53" t="s">
        <v>72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x14ac:dyDescent="0.25">
      <c r="A10" s="55" t="s">
        <v>5</v>
      </c>
      <c r="B10" s="55" t="s">
        <v>52</v>
      </c>
      <c r="C10" s="55" t="s">
        <v>53</v>
      </c>
      <c r="D10" s="100" t="s">
        <v>9</v>
      </c>
      <c r="E10" s="101" t="s">
        <v>10</v>
      </c>
      <c r="F10" s="102" t="s">
        <v>11</v>
      </c>
      <c r="G10" s="103" t="s">
        <v>12</v>
      </c>
      <c r="H10" s="103" t="s">
        <v>13</v>
      </c>
      <c r="I10" s="103" t="s">
        <v>14</v>
      </c>
      <c r="J10" s="103" t="s">
        <v>15</v>
      </c>
      <c r="K10" s="103" t="s">
        <v>16</v>
      </c>
      <c r="L10" s="103" t="s">
        <v>17</v>
      </c>
      <c r="M10" s="103" t="s">
        <v>18</v>
      </c>
    </row>
    <row r="11" spans="1:13" x14ac:dyDescent="0.25">
      <c r="A11" s="55"/>
      <c r="B11" s="55"/>
      <c r="C11" s="55"/>
      <c r="D11" s="104"/>
      <c r="E11" s="101" t="s">
        <v>19</v>
      </c>
      <c r="F11" s="102"/>
      <c r="G11" s="103"/>
      <c r="H11" s="103"/>
      <c r="I11" s="103"/>
      <c r="J11" s="103"/>
      <c r="K11" s="103"/>
      <c r="L11" s="103"/>
      <c r="M11" s="103"/>
    </row>
    <row r="12" spans="1:13" x14ac:dyDescent="0.25">
      <c r="A12" s="59" t="s">
        <v>73</v>
      </c>
      <c r="B12" s="10"/>
      <c r="C12" s="59"/>
      <c r="D12" s="59"/>
      <c r="E12" s="60"/>
      <c r="F12" s="63"/>
      <c r="G12" s="60"/>
      <c r="H12" s="60"/>
      <c r="I12" s="60"/>
      <c r="J12" s="60"/>
      <c r="K12" s="105"/>
      <c r="L12" s="60"/>
      <c r="M12" s="60"/>
    </row>
    <row r="13" spans="1:13" x14ac:dyDescent="0.25">
      <c r="A13" s="9" t="s">
        <v>74</v>
      </c>
      <c r="B13" s="10" t="s">
        <v>26</v>
      </c>
      <c r="C13" s="9" t="s">
        <v>75</v>
      </c>
      <c r="D13" s="9" t="s">
        <v>76</v>
      </c>
      <c r="E13" s="90">
        <v>260000</v>
      </c>
      <c r="F13" s="63">
        <v>0</v>
      </c>
      <c r="G13" s="90">
        <v>260000</v>
      </c>
      <c r="H13" s="60">
        <v>7462</v>
      </c>
      <c r="I13" s="60">
        <v>50481.37</v>
      </c>
      <c r="J13" s="60">
        <v>5685.41</v>
      </c>
      <c r="K13" s="105">
        <v>4169.3999999999996</v>
      </c>
      <c r="L13" s="60">
        <v>67612.83</v>
      </c>
      <c r="M13" s="60">
        <v>192387.17</v>
      </c>
    </row>
    <row r="14" spans="1:13" x14ac:dyDescent="0.25">
      <c r="A14" s="106" t="s">
        <v>77</v>
      </c>
      <c r="B14" s="10" t="s">
        <v>26</v>
      </c>
      <c r="C14" s="107" t="s">
        <v>78</v>
      </c>
      <c r="D14" s="9" t="s">
        <v>76</v>
      </c>
      <c r="E14" s="60">
        <v>210000</v>
      </c>
      <c r="F14" s="63">
        <v>0</v>
      </c>
      <c r="G14" s="60">
        <v>210000</v>
      </c>
      <c r="H14" s="60">
        <v>6027</v>
      </c>
      <c r="I14" s="60">
        <v>38340.17</v>
      </c>
      <c r="J14" s="60">
        <v>5685.41</v>
      </c>
      <c r="K14" s="105">
        <v>4169.3999999999996</v>
      </c>
      <c r="L14" s="60">
        <v>54036.58</v>
      </c>
      <c r="M14" s="60">
        <v>155963.42000000001</v>
      </c>
    </row>
    <row r="15" spans="1:13" x14ac:dyDescent="0.25">
      <c r="A15" s="106" t="s">
        <v>79</v>
      </c>
      <c r="B15" s="10" t="s">
        <v>26</v>
      </c>
      <c r="C15" s="16" t="s">
        <v>80</v>
      </c>
      <c r="D15" s="16" t="s">
        <v>81</v>
      </c>
      <c r="E15" s="60">
        <v>100000</v>
      </c>
      <c r="F15" s="63">
        <v>0</v>
      </c>
      <c r="G15" s="60">
        <v>100000</v>
      </c>
      <c r="H15" s="60">
        <v>2870</v>
      </c>
      <c r="I15" s="60">
        <v>12105.37</v>
      </c>
      <c r="J15" s="60">
        <v>3040</v>
      </c>
      <c r="K15" s="105">
        <v>2185.12</v>
      </c>
      <c r="L15" s="60">
        <v>20200.490000000002</v>
      </c>
      <c r="M15" s="60">
        <v>79799.509999999995</v>
      </c>
    </row>
    <row r="16" spans="1:13" x14ac:dyDescent="0.25">
      <c r="A16" s="106" t="s">
        <v>82</v>
      </c>
      <c r="B16" s="10" t="s">
        <v>21</v>
      </c>
      <c r="C16" s="16" t="s">
        <v>83</v>
      </c>
      <c r="D16" s="16" t="s">
        <v>84</v>
      </c>
      <c r="E16" s="60">
        <v>90000</v>
      </c>
      <c r="F16" s="63">
        <v>0</v>
      </c>
      <c r="G16" s="60">
        <v>90000</v>
      </c>
      <c r="H16" s="60">
        <v>2583</v>
      </c>
      <c r="I16" s="60">
        <v>9415.59</v>
      </c>
      <c r="J16" s="60">
        <v>2736</v>
      </c>
      <c r="K16" s="105">
        <v>3682.43</v>
      </c>
      <c r="L16" s="60">
        <v>18355.22</v>
      </c>
      <c r="M16" s="60">
        <v>71644.78</v>
      </c>
    </row>
    <row r="17" spans="1:13" x14ac:dyDescent="0.25">
      <c r="A17" s="106" t="s">
        <v>85</v>
      </c>
      <c r="B17" s="10" t="s">
        <v>26</v>
      </c>
      <c r="C17" s="16" t="s">
        <v>86</v>
      </c>
      <c r="D17" s="16" t="s">
        <v>87</v>
      </c>
      <c r="E17" s="60">
        <v>40000</v>
      </c>
      <c r="F17" s="63">
        <v>0</v>
      </c>
      <c r="G17" s="60">
        <v>40000</v>
      </c>
      <c r="H17" s="60">
        <v>1148</v>
      </c>
      <c r="I17" s="63">
        <v>442.65</v>
      </c>
      <c r="J17" s="60">
        <v>1216</v>
      </c>
      <c r="K17" s="105">
        <v>25</v>
      </c>
      <c r="L17" s="60">
        <v>2831.65</v>
      </c>
      <c r="M17" s="60">
        <v>37168.35</v>
      </c>
    </row>
    <row r="18" spans="1:13" x14ac:dyDescent="0.25">
      <c r="A18" s="65" t="s">
        <v>88</v>
      </c>
      <c r="B18" s="10"/>
      <c r="C18" s="108">
        <v>5</v>
      </c>
      <c r="D18" s="108"/>
      <c r="E18" s="70">
        <f>SUM(E13:E17)</f>
        <v>700000</v>
      </c>
      <c r="F18" s="69">
        <f t="shared" ref="F18:L18" si="0">SUM(F13:F17)</f>
        <v>0</v>
      </c>
      <c r="G18" s="70">
        <f t="shared" si="0"/>
        <v>700000</v>
      </c>
      <c r="H18" s="70">
        <f t="shared" si="0"/>
        <v>20090</v>
      </c>
      <c r="I18" s="70">
        <f t="shared" si="0"/>
        <v>110785.15</v>
      </c>
      <c r="J18" s="70">
        <f t="shared" si="0"/>
        <v>18362.82</v>
      </c>
      <c r="K18" s="109">
        <f t="shared" si="0"/>
        <v>14231.349999999999</v>
      </c>
      <c r="L18" s="70">
        <f t="shared" si="0"/>
        <v>163036.76999999999</v>
      </c>
      <c r="M18" s="70">
        <f>SUM(M13:M17)</f>
        <v>536963.23</v>
      </c>
    </row>
    <row r="19" spans="1:13" x14ac:dyDescent="0.25">
      <c r="A19" s="65"/>
      <c r="B19" s="10"/>
      <c r="C19" s="108"/>
      <c r="D19" s="108"/>
      <c r="E19" s="60"/>
      <c r="F19" s="63"/>
      <c r="G19" s="60"/>
      <c r="H19" s="60"/>
      <c r="I19" s="60"/>
      <c r="J19" s="60"/>
      <c r="K19" s="105"/>
      <c r="L19" s="60"/>
      <c r="M19" s="60"/>
    </row>
    <row r="20" spans="1:13" x14ac:dyDescent="0.25">
      <c r="A20" s="65" t="s">
        <v>89</v>
      </c>
      <c r="B20" s="10"/>
      <c r="C20" s="110"/>
      <c r="D20" s="110"/>
      <c r="E20" s="60"/>
      <c r="F20" s="63"/>
      <c r="G20" s="60"/>
      <c r="H20" s="60"/>
      <c r="I20" s="60"/>
      <c r="J20" s="60"/>
      <c r="K20" s="105"/>
      <c r="L20" s="60"/>
      <c r="M20" s="60"/>
    </row>
    <row r="21" spans="1:13" x14ac:dyDescent="0.25">
      <c r="A21" s="9" t="s">
        <v>90</v>
      </c>
      <c r="B21" s="10" t="s">
        <v>26</v>
      </c>
      <c r="C21" s="16" t="s">
        <v>91</v>
      </c>
      <c r="D21" s="16" t="s">
        <v>81</v>
      </c>
      <c r="E21" s="60">
        <v>60000</v>
      </c>
      <c r="F21" s="63">
        <v>0</v>
      </c>
      <c r="G21" s="60">
        <v>60000</v>
      </c>
      <c r="H21" s="60">
        <v>1722</v>
      </c>
      <c r="I21" s="60">
        <v>3486.68</v>
      </c>
      <c r="J21" s="60">
        <v>1824</v>
      </c>
      <c r="K21" s="60">
        <v>7502.68</v>
      </c>
      <c r="L21" s="60">
        <f>+H21+I21+J21+K21</f>
        <v>14535.36</v>
      </c>
      <c r="M21" s="60">
        <v>45464.639999999999</v>
      </c>
    </row>
    <row r="22" spans="1:13" x14ac:dyDescent="0.25">
      <c r="A22" s="9" t="s">
        <v>92</v>
      </c>
      <c r="B22" s="10" t="s">
        <v>21</v>
      </c>
      <c r="C22" s="16" t="s">
        <v>93</v>
      </c>
      <c r="D22" s="16" t="s">
        <v>94</v>
      </c>
      <c r="E22" s="60">
        <v>31500</v>
      </c>
      <c r="F22" s="63">
        <v>0</v>
      </c>
      <c r="G22" s="60">
        <v>31500</v>
      </c>
      <c r="H22" s="60">
        <v>904.05</v>
      </c>
      <c r="I22" s="63">
        <v>0</v>
      </c>
      <c r="J22" s="60">
        <v>957.6</v>
      </c>
      <c r="K22" s="105">
        <v>2884</v>
      </c>
      <c r="L22" s="60">
        <v>4745.6499999999996</v>
      </c>
      <c r="M22" s="60">
        <v>26754.35</v>
      </c>
    </row>
    <row r="23" spans="1:13" x14ac:dyDescent="0.25">
      <c r="A23" s="65" t="s">
        <v>88</v>
      </c>
      <c r="B23" s="10"/>
      <c r="C23" s="108">
        <v>2</v>
      </c>
      <c r="D23" s="108"/>
      <c r="E23" s="70">
        <f>SUM(E20:E22)</f>
        <v>91500</v>
      </c>
      <c r="F23" s="69">
        <f>SUM(F21:F22)</f>
        <v>0</v>
      </c>
      <c r="G23" s="70">
        <f>SUM(G21:G22)</f>
        <v>91500</v>
      </c>
      <c r="H23" s="70">
        <f>SUM(H20:H22)</f>
        <v>2626.05</v>
      </c>
      <c r="I23" s="70">
        <f>SUM(I21:I22)</f>
        <v>3486.68</v>
      </c>
      <c r="J23" s="70">
        <f>SUM(J21:J22)</f>
        <v>2781.6</v>
      </c>
      <c r="K23" s="109">
        <v>9164.2900000000009</v>
      </c>
      <c r="L23" s="70">
        <v>18058.62</v>
      </c>
      <c r="M23" s="70">
        <f>SUM(M21:M22)</f>
        <v>72218.989999999991</v>
      </c>
    </row>
    <row r="24" spans="1:13" x14ac:dyDescent="0.25">
      <c r="A24" s="65"/>
      <c r="B24" s="10"/>
      <c r="C24" s="110"/>
      <c r="D24" s="110"/>
      <c r="E24" s="70"/>
      <c r="F24" s="63"/>
      <c r="G24" s="70"/>
      <c r="H24" s="70"/>
      <c r="I24" s="70"/>
      <c r="J24" s="70"/>
      <c r="K24" s="109"/>
      <c r="L24" s="70"/>
      <c r="M24" s="70"/>
    </row>
    <row r="25" spans="1:13" x14ac:dyDescent="0.25">
      <c r="A25" s="65" t="s">
        <v>95</v>
      </c>
      <c r="B25" s="10"/>
      <c r="C25" s="16"/>
      <c r="D25" s="16"/>
      <c r="E25" s="60"/>
      <c r="F25" s="63"/>
      <c r="G25" s="60"/>
      <c r="H25" s="60"/>
      <c r="I25" s="60"/>
      <c r="J25" s="60"/>
      <c r="K25" s="105"/>
      <c r="L25" s="60"/>
      <c r="M25" s="60"/>
    </row>
    <row r="26" spans="1:13" x14ac:dyDescent="0.25">
      <c r="A26" s="9" t="s">
        <v>96</v>
      </c>
      <c r="B26" s="10" t="s">
        <v>21</v>
      </c>
      <c r="C26" s="16" t="s">
        <v>97</v>
      </c>
      <c r="D26" s="16" t="s">
        <v>84</v>
      </c>
      <c r="E26" s="60">
        <v>100000</v>
      </c>
      <c r="F26" s="63">
        <v>0</v>
      </c>
      <c r="G26" s="60">
        <v>100000</v>
      </c>
      <c r="H26" s="60">
        <v>2870</v>
      </c>
      <c r="I26" s="60">
        <v>12105.37</v>
      </c>
      <c r="J26" s="60">
        <v>3040</v>
      </c>
      <c r="K26" s="105">
        <v>25</v>
      </c>
      <c r="L26" s="60">
        <v>18040.37</v>
      </c>
      <c r="M26" s="60">
        <v>81959.63</v>
      </c>
    </row>
    <row r="27" spans="1:13" x14ac:dyDescent="0.25">
      <c r="A27" s="106" t="s">
        <v>98</v>
      </c>
      <c r="B27" s="10" t="s">
        <v>26</v>
      </c>
      <c r="C27" s="16" t="s">
        <v>93</v>
      </c>
      <c r="D27" s="16" t="s">
        <v>94</v>
      </c>
      <c r="E27" s="60">
        <v>31500</v>
      </c>
      <c r="F27" s="63">
        <v>0</v>
      </c>
      <c r="G27" s="60">
        <v>31500</v>
      </c>
      <c r="H27" s="60">
        <v>904.05</v>
      </c>
      <c r="I27" s="63">
        <v>0</v>
      </c>
      <c r="J27" s="60">
        <v>957.6</v>
      </c>
      <c r="K27" s="105">
        <v>3015.8</v>
      </c>
      <c r="L27" s="60">
        <v>4877.45</v>
      </c>
      <c r="M27" s="60">
        <v>26622.55</v>
      </c>
    </row>
    <row r="28" spans="1:13" x14ac:dyDescent="0.25">
      <c r="A28" s="65" t="s">
        <v>69</v>
      </c>
      <c r="B28" s="10"/>
      <c r="C28" s="108">
        <v>2</v>
      </c>
      <c r="D28" s="108"/>
      <c r="E28" s="70">
        <f>SUM(E26:E27)</f>
        <v>131500</v>
      </c>
      <c r="F28" s="69">
        <f t="shared" ref="F28:M28" si="1">SUM(F26:F27)</f>
        <v>0</v>
      </c>
      <c r="G28" s="70">
        <f>SUM(G26:G27)</f>
        <v>131500</v>
      </c>
      <c r="H28" s="70">
        <f t="shared" si="1"/>
        <v>3774.05</v>
      </c>
      <c r="I28" s="70">
        <f t="shared" si="1"/>
        <v>12105.37</v>
      </c>
      <c r="J28" s="70">
        <f t="shared" si="1"/>
        <v>3997.6</v>
      </c>
      <c r="K28" s="109">
        <f t="shared" si="1"/>
        <v>3040.8</v>
      </c>
      <c r="L28" s="70">
        <f t="shared" si="1"/>
        <v>22917.82</v>
      </c>
      <c r="M28" s="70">
        <f t="shared" si="1"/>
        <v>108582.18000000001</v>
      </c>
    </row>
    <row r="29" spans="1:13" x14ac:dyDescent="0.25">
      <c r="A29" s="106"/>
      <c r="B29" s="10"/>
      <c r="C29" s="16"/>
      <c r="D29" s="16"/>
      <c r="E29" s="60"/>
      <c r="F29" s="63"/>
      <c r="G29" s="60"/>
      <c r="H29" s="60"/>
      <c r="I29" s="60"/>
      <c r="J29" s="60"/>
      <c r="K29" s="105"/>
      <c r="L29" s="60"/>
      <c r="M29" s="60"/>
    </row>
    <row r="30" spans="1:13" x14ac:dyDescent="0.25">
      <c r="A30" s="65" t="s">
        <v>99</v>
      </c>
      <c r="B30" s="10"/>
      <c r="C30" s="110"/>
      <c r="D30" s="110"/>
      <c r="E30" s="70"/>
      <c r="F30" s="69"/>
      <c r="G30" s="70"/>
      <c r="H30" s="70"/>
      <c r="I30" s="70"/>
      <c r="J30" s="70"/>
      <c r="K30" s="109"/>
      <c r="L30" s="70"/>
      <c r="M30" s="70"/>
    </row>
    <row r="31" spans="1:13" x14ac:dyDescent="0.25">
      <c r="A31" s="106" t="s">
        <v>100</v>
      </c>
      <c r="B31" s="10" t="s">
        <v>21</v>
      </c>
      <c r="C31" s="16" t="s">
        <v>101</v>
      </c>
      <c r="D31" s="16" t="s">
        <v>84</v>
      </c>
      <c r="E31" s="60">
        <v>150000</v>
      </c>
      <c r="F31" s="63">
        <v>0</v>
      </c>
      <c r="G31" s="60">
        <v>150000</v>
      </c>
      <c r="H31" s="60">
        <v>4305</v>
      </c>
      <c r="I31" s="60">
        <v>22732.28</v>
      </c>
      <c r="J31" s="60">
        <v>4560</v>
      </c>
      <c r="K31" s="105">
        <v>4562.3500000000004</v>
      </c>
      <c r="L31" s="60">
        <v>36159.629999999997</v>
      </c>
      <c r="M31" s="60">
        <v>113840.37</v>
      </c>
    </row>
    <row r="32" spans="1:13" x14ac:dyDescent="0.25">
      <c r="A32" s="106" t="s">
        <v>102</v>
      </c>
      <c r="B32" s="10" t="s">
        <v>21</v>
      </c>
      <c r="C32" s="16" t="s">
        <v>93</v>
      </c>
      <c r="D32" s="16" t="s">
        <v>94</v>
      </c>
      <c r="E32" s="60">
        <v>26500</v>
      </c>
      <c r="F32" s="63">
        <v>0</v>
      </c>
      <c r="G32" s="60">
        <v>26500</v>
      </c>
      <c r="H32" s="60">
        <v>760.55</v>
      </c>
      <c r="I32" s="63">
        <v>0</v>
      </c>
      <c r="J32" s="60">
        <v>805.6</v>
      </c>
      <c r="K32" s="105">
        <v>25</v>
      </c>
      <c r="L32" s="60">
        <v>1591.15</v>
      </c>
      <c r="M32" s="60">
        <v>24908.85</v>
      </c>
    </row>
    <row r="33" spans="1:13" x14ac:dyDescent="0.25">
      <c r="A33" s="106" t="s">
        <v>103</v>
      </c>
      <c r="B33" s="10" t="s">
        <v>21</v>
      </c>
      <c r="C33" s="16" t="s">
        <v>93</v>
      </c>
      <c r="D33" s="16" t="s">
        <v>94</v>
      </c>
      <c r="E33" s="60">
        <v>32500</v>
      </c>
      <c r="F33" s="63">
        <v>0</v>
      </c>
      <c r="G33" s="60">
        <v>32500</v>
      </c>
      <c r="H33" s="60">
        <v>932.75</v>
      </c>
      <c r="I33" s="63">
        <v>0</v>
      </c>
      <c r="J33" s="60">
        <v>988</v>
      </c>
      <c r="K33" s="105">
        <v>25</v>
      </c>
      <c r="L33" s="60">
        <v>1945.75</v>
      </c>
      <c r="M33" s="60">
        <v>30554.25</v>
      </c>
    </row>
    <row r="34" spans="1:13" x14ac:dyDescent="0.25">
      <c r="A34" s="65" t="s">
        <v>69</v>
      </c>
      <c r="B34" s="10"/>
      <c r="C34" s="108">
        <v>3</v>
      </c>
      <c r="D34" s="108"/>
      <c r="E34" s="70">
        <f>SUM(E31:E33)</f>
        <v>209000</v>
      </c>
      <c r="F34" s="69">
        <f>SUM(F31:F31)</f>
        <v>0</v>
      </c>
      <c r="G34" s="70">
        <f>SUM(G31:G33)</f>
        <v>209000</v>
      </c>
      <c r="H34" s="70">
        <f>SUM(H31:H33)</f>
        <v>5998.3</v>
      </c>
      <c r="I34" s="70">
        <f>SUM(I31:I31)</f>
        <v>22732.28</v>
      </c>
      <c r="J34" s="70">
        <f>SUM(J31:J33)</f>
        <v>6353.6</v>
      </c>
      <c r="K34" s="109">
        <f>SUM(K31:K33)</f>
        <v>4612.3500000000004</v>
      </c>
      <c r="L34" s="70">
        <f>SUM(L31:L33)</f>
        <v>39696.53</v>
      </c>
      <c r="M34" s="70">
        <f>SUM(M31:M33)</f>
        <v>169303.47</v>
      </c>
    </row>
    <row r="35" spans="1:13" x14ac:dyDescent="0.25">
      <c r="A35" s="65"/>
      <c r="B35" s="10"/>
      <c r="C35" s="108"/>
      <c r="D35" s="108"/>
      <c r="E35" s="70"/>
      <c r="F35" s="69"/>
      <c r="G35" s="70"/>
      <c r="H35" s="70"/>
      <c r="I35" s="70"/>
      <c r="J35" s="70"/>
      <c r="K35" s="109"/>
      <c r="L35" s="70"/>
      <c r="M35" s="70"/>
    </row>
    <row r="36" spans="1:13" x14ac:dyDescent="0.25">
      <c r="A36" s="65" t="s">
        <v>104</v>
      </c>
      <c r="B36" s="10"/>
      <c r="C36" s="108"/>
      <c r="D36" s="108"/>
      <c r="E36" s="70"/>
      <c r="F36" s="69"/>
      <c r="G36" s="70"/>
      <c r="H36" s="70"/>
      <c r="I36" s="70"/>
      <c r="J36" s="70"/>
      <c r="K36" s="109"/>
      <c r="L36" s="70"/>
      <c r="M36" s="70"/>
    </row>
    <row r="37" spans="1:13" x14ac:dyDescent="0.25">
      <c r="A37" s="111" t="s">
        <v>105</v>
      </c>
      <c r="B37" s="112" t="s">
        <v>21</v>
      </c>
      <c r="C37" s="113" t="s">
        <v>106</v>
      </c>
      <c r="D37" s="16" t="s">
        <v>81</v>
      </c>
      <c r="E37" s="114">
        <v>70000</v>
      </c>
      <c r="F37" s="115">
        <v>0</v>
      </c>
      <c r="G37" s="114">
        <v>70000</v>
      </c>
      <c r="H37" s="114">
        <v>2009</v>
      </c>
      <c r="I37" s="114">
        <v>5368.48</v>
      </c>
      <c r="J37" s="114">
        <v>2128</v>
      </c>
      <c r="K37" s="116">
        <v>25</v>
      </c>
      <c r="L37" s="114">
        <v>9530.48</v>
      </c>
      <c r="M37" s="114">
        <v>60469.52</v>
      </c>
    </row>
    <row r="38" spans="1:13" x14ac:dyDescent="0.25">
      <c r="A38" s="65" t="s">
        <v>69</v>
      </c>
      <c r="B38" s="10"/>
      <c r="C38" s="108">
        <v>1</v>
      </c>
      <c r="D38" s="108"/>
      <c r="E38" s="70">
        <f t="shared" ref="E38:M38" si="2">SUM(E37)</f>
        <v>70000</v>
      </c>
      <c r="F38" s="69">
        <f t="shared" si="2"/>
        <v>0</v>
      </c>
      <c r="G38" s="70">
        <f t="shared" si="2"/>
        <v>70000</v>
      </c>
      <c r="H38" s="70">
        <f t="shared" si="2"/>
        <v>2009</v>
      </c>
      <c r="I38" s="70">
        <f t="shared" si="2"/>
        <v>5368.48</v>
      </c>
      <c r="J38" s="70">
        <f t="shared" si="2"/>
        <v>2128</v>
      </c>
      <c r="K38" s="109">
        <f t="shared" si="2"/>
        <v>25</v>
      </c>
      <c r="L38" s="70">
        <f t="shared" si="2"/>
        <v>9530.48</v>
      </c>
      <c r="M38" s="70">
        <f t="shared" si="2"/>
        <v>60469.52</v>
      </c>
    </row>
    <row r="39" spans="1:13" x14ac:dyDescent="0.25">
      <c r="A39" s="65"/>
      <c r="B39" s="10"/>
      <c r="C39" s="108"/>
      <c r="D39" s="108"/>
      <c r="E39" s="70"/>
      <c r="F39" s="69"/>
      <c r="G39" s="70"/>
      <c r="H39" s="70"/>
      <c r="I39" s="70"/>
      <c r="J39" s="70"/>
      <c r="K39" s="109"/>
      <c r="L39" s="70"/>
      <c r="M39" s="70"/>
    </row>
    <row r="40" spans="1:13" x14ac:dyDescent="0.25">
      <c r="A40" s="65" t="s">
        <v>107</v>
      </c>
      <c r="B40" s="10"/>
      <c r="C40" s="110"/>
      <c r="D40" s="110"/>
      <c r="E40" s="70"/>
      <c r="F40" s="63"/>
      <c r="G40" s="70"/>
      <c r="H40" s="70"/>
      <c r="I40" s="70"/>
      <c r="J40" s="70"/>
      <c r="K40" s="109"/>
      <c r="L40" s="70"/>
      <c r="M40" s="70"/>
    </row>
    <row r="41" spans="1:13" x14ac:dyDescent="0.25">
      <c r="A41" s="106" t="s">
        <v>108</v>
      </c>
      <c r="B41" s="10" t="s">
        <v>26</v>
      </c>
      <c r="C41" s="16" t="s">
        <v>109</v>
      </c>
      <c r="D41" s="16" t="s">
        <v>87</v>
      </c>
      <c r="E41" s="60">
        <v>25000</v>
      </c>
      <c r="F41" s="63">
        <v>0</v>
      </c>
      <c r="G41" s="60">
        <v>25000</v>
      </c>
      <c r="H41" s="60">
        <v>717.5</v>
      </c>
      <c r="I41" s="63">
        <v>0</v>
      </c>
      <c r="J41" s="60">
        <v>760</v>
      </c>
      <c r="K41" s="105">
        <v>25</v>
      </c>
      <c r="L41" s="60">
        <v>1502.5</v>
      </c>
      <c r="M41" s="60">
        <v>23497.5</v>
      </c>
    </row>
    <row r="42" spans="1:13" x14ac:dyDescent="0.25">
      <c r="A42" s="106" t="s">
        <v>110</v>
      </c>
      <c r="B42" s="10" t="s">
        <v>21</v>
      </c>
      <c r="C42" s="16" t="s">
        <v>111</v>
      </c>
      <c r="D42" s="16" t="s">
        <v>94</v>
      </c>
      <c r="E42" s="60">
        <v>31500</v>
      </c>
      <c r="F42" s="63">
        <v>0</v>
      </c>
      <c r="G42" s="60">
        <v>31500</v>
      </c>
      <c r="H42" s="63">
        <v>0</v>
      </c>
      <c r="I42" s="63">
        <v>0</v>
      </c>
      <c r="J42" s="60">
        <v>957.6</v>
      </c>
      <c r="K42" s="105">
        <v>25</v>
      </c>
      <c r="L42" s="60">
        <v>1886.65</v>
      </c>
      <c r="M42" s="60">
        <v>29613.35</v>
      </c>
    </row>
    <row r="43" spans="1:13" x14ac:dyDescent="0.25">
      <c r="A43" s="65" t="s">
        <v>69</v>
      </c>
      <c r="B43" s="10"/>
      <c r="C43" s="108">
        <v>2</v>
      </c>
      <c r="D43" s="108"/>
      <c r="E43" s="70">
        <f>SUM(E41:E42)</f>
        <v>56500</v>
      </c>
      <c r="F43" s="69">
        <f>SUM(F41:F41)</f>
        <v>0</v>
      </c>
      <c r="G43" s="70">
        <f>SUM(G41:G42)</f>
        <v>56500</v>
      </c>
      <c r="H43" s="70">
        <f>SUM(H41:H42)</f>
        <v>717.5</v>
      </c>
      <c r="I43" s="69">
        <f>SUM(I41:I41)</f>
        <v>0</v>
      </c>
      <c r="J43" s="70">
        <f>SUM(J41:J42)</f>
        <v>1717.6</v>
      </c>
      <c r="K43" s="109">
        <f>SUM(K41:K42)</f>
        <v>50</v>
      </c>
      <c r="L43" s="70">
        <f>SUM(L41:L42)</f>
        <v>3389.15</v>
      </c>
      <c r="M43" s="70">
        <f>SUM(M41:M42)</f>
        <v>53110.85</v>
      </c>
    </row>
    <row r="44" spans="1:13" x14ac:dyDescent="0.25">
      <c r="A44" s="65"/>
      <c r="B44" s="10"/>
      <c r="C44" s="110"/>
      <c r="D44" s="110"/>
      <c r="E44" s="70"/>
      <c r="F44" s="69"/>
      <c r="G44" s="70"/>
      <c r="H44" s="70"/>
      <c r="I44" s="70"/>
      <c r="J44" s="70"/>
      <c r="K44" s="109"/>
      <c r="L44" s="70"/>
      <c r="M44" s="70"/>
    </row>
    <row r="45" spans="1:13" x14ac:dyDescent="0.25">
      <c r="A45" s="65" t="s">
        <v>112</v>
      </c>
      <c r="B45" s="10"/>
      <c r="C45" s="110"/>
      <c r="D45" s="110"/>
      <c r="E45" s="70"/>
      <c r="F45" s="69"/>
      <c r="G45" s="70"/>
      <c r="H45" s="70"/>
      <c r="I45" s="70"/>
      <c r="J45" s="70"/>
      <c r="K45" s="109"/>
      <c r="L45" s="70"/>
      <c r="M45" s="70"/>
    </row>
    <row r="46" spans="1:13" x14ac:dyDescent="0.25">
      <c r="A46" s="106" t="s">
        <v>113</v>
      </c>
      <c r="B46" s="10" t="s">
        <v>26</v>
      </c>
      <c r="C46" s="107" t="s">
        <v>114</v>
      </c>
      <c r="D46" s="16" t="s">
        <v>94</v>
      </c>
      <c r="E46" s="60">
        <v>35000</v>
      </c>
      <c r="F46" s="63">
        <v>0</v>
      </c>
      <c r="G46" s="60">
        <v>35000</v>
      </c>
      <c r="H46" s="60">
        <v>1004.5</v>
      </c>
      <c r="I46" s="63">
        <v>0</v>
      </c>
      <c r="J46" s="60">
        <v>1064</v>
      </c>
      <c r="K46" s="105">
        <v>25</v>
      </c>
      <c r="L46" s="60">
        <v>2093</v>
      </c>
      <c r="M46" s="60">
        <v>32906.5</v>
      </c>
    </row>
    <row r="47" spans="1:13" x14ac:dyDescent="0.25">
      <c r="A47" s="65" t="s">
        <v>69</v>
      </c>
      <c r="B47" s="10"/>
      <c r="C47" s="108">
        <v>1</v>
      </c>
      <c r="D47" s="108"/>
      <c r="E47" s="70">
        <f t="shared" ref="E47:M47" si="3">SUM(E46:E46)</f>
        <v>35000</v>
      </c>
      <c r="F47" s="69">
        <f t="shared" si="3"/>
        <v>0</v>
      </c>
      <c r="G47" s="70">
        <f t="shared" si="3"/>
        <v>35000</v>
      </c>
      <c r="H47" s="70">
        <f t="shared" si="3"/>
        <v>1004.5</v>
      </c>
      <c r="I47" s="69">
        <f t="shared" si="3"/>
        <v>0</v>
      </c>
      <c r="J47" s="70">
        <f t="shared" si="3"/>
        <v>1064</v>
      </c>
      <c r="K47" s="109">
        <f t="shared" si="3"/>
        <v>25</v>
      </c>
      <c r="L47" s="70">
        <f t="shared" si="3"/>
        <v>2093</v>
      </c>
      <c r="M47" s="70">
        <f t="shared" si="3"/>
        <v>32906.5</v>
      </c>
    </row>
    <row r="48" spans="1:13" x14ac:dyDescent="0.25">
      <c r="A48" s="65"/>
      <c r="B48" s="10"/>
      <c r="C48" s="110"/>
      <c r="D48" s="110"/>
      <c r="E48" s="70"/>
      <c r="F48" s="69"/>
      <c r="G48" s="70"/>
      <c r="H48" s="70"/>
      <c r="I48" s="70"/>
      <c r="J48" s="70"/>
      <c r="K48" s="109"/>
      <c r="L48" s="70"/>
      <c r="M48" s="70"/>
    </row>
    <row r="49" spans="1:13" x14ac:dyDescent="0.25">
      <c r="A49" s="65" t="s">
        <v>115</v>
      </c>
      <c r="B49" s="10"/>
      <c r="C49" s="110"/>
      <c r="D49" s="110"/>
      <c r="E49" s="70"/>
      <c r="F49" s="63"/>
      <c r="G49" s="70"/>
      <c r="H49" s="70"/>
      <c r="I49" s="70"/>
      <c r="J49" s="70"/>
      <c r="K49" s="109"/>
      <c r="L49" s="70"/>
      <c r="M49" s="70"/>
    </row>
    <row r="50" spans="1:13" x14ac:dyDescent="0.25">
      <c r="A50" s="106" t="s">
        <v>116</v>
      </c>
      <c r="B50" s="10" t="s">
        <v>21</v>
      </c>
      <c r="C50" s="16" t="s">
        <v>117</v>
      </c>
      <c r="D50" s="16" t="s">
        <v>94</v>
      </c>
      <c r="E50" s="60">
        <v>43500</v>
      </c>
      <c r="F50" s="63">
        <v>0</v>
      </c>
      <c r="G50" s="60">
        <v>43500</v>
      </c>
      <c r="H50" s="60">
        <v>1248.45</v>
      </c>
      <c r="I50" s="63">
        <v>963.62</v>
      </c>
      <c r="J50" s="60">
        <v>1322.4</v>
      </c>
      <c r="K50" s="105">
        <v>454.5</v>
      </c>
      <c r="L50" s="60">
        <v>3961.97</v>
      </c>
      <c r="M50" s="60">
        <v>39538.03</v>
      </c>
    </row>
    <row r="51" spans="1:13" x14ac:dyDescent="0.25">
      <c r="A51" s="106" t="s">
        <v>118</v>
      </c>
      <c r="B51" s="10" t="s">
        <v>26</v>
      </c>
      <c r="C51" s="16" t="s">
        <v>117</v>
      </c>
      <c r="D51" s="16" t="s">
        <v>94</v>
      </c>
      <c r="E51" s="60">
        <v>25000</v>
      </c>
      <c r="F51" s="63">
        <v>0</v>
      </c>
      <c r="G51" s="60">
        <v>25000</v>
      </c>
      <c r="H51" s="60">
        <v>717.5</v>
      </c>
      <c r="I51" s="63">
        <v>0</v>
      </c>
      <c r="J51" s="60">
        <v>760</v>
      </c>
      <c r="K51" s="105">
        <v>525</v>
      </c>
      <c r="L51" s="60">
        <v>2002.5</v>
      </c>
      <c r="M51" s="60">
        <v>22997.5</v>
      </c>
    </row>
    <row r="52" spans="1:13" x14ac:dyDescent="0.25">
      <c r="A52" s="106" t="s">
        <v>119</v>
      </c>
      <c r="B52" s="10" t="s">
        <v>26</v>
      </c>
      <c r="C52" s="16" t="s">
        <v>120</v>
      </c>
      <c r="D52" s="16" t="s">
        <v>94</v>
      </c>
      <c r="E52" s="60">
        <v>26250</v>
      </c>
      <c r="F52" s="63">
        <v>0</v>
      </c>
      <c r="G52" s="60">
        <v>26250</v>
      </c>
      <c r="H52" s="60">
        <v>753.38</v>
      </c>
      <c r="I52" s="63">
        <v>0</v>
      </c>
      <c r="J52" s="60">
        <v>798</v>
      </c>
      <c r="K52" s="105">
        <v>361</v>
      </c>
      <c r="L52" s="60">
        <v>1912.38</v>
      </c>
      <c r="M52" s="60">
        <v>24244.12</v>
      </c>
    </row>
    <row r="53" spans="1:13" x14ac:dyDescent="0.25">
      <c r="A53" s="65" t="s">
        <v>69</v>
      </c>
      <c r="B53" s="10"/>
      <c r="C53" s="108">
        <v>3</v>
      </c>
      <c r="D53" s="108"/>
      <c r="E53" s="70">
        <f>SUM(E50:E52)</f>
        <v>94750</v>
      </c>
      <c r="F53" s="69">
        <f t="shared" ref="F53:M53" si="4">SUM(F50:F52)</f>
        <v>0</v>
      </c>
      <c r="G53" s="70">
        <f t="shared" si="4"/>
        <v>94750</v>
      </c>
      <c r="H53" s="70">
        <f t="shared" si="4"/>
        <v>2719.33</v>
      </c>
      <c r="I53" s="69">
        <f t="shared" si="4"/>
        <v>963.62</v>
      </c>
      <c r="J53" s="70">
        <f t="shared" si="4"/>
        <v>2880.4</v>
      </c>
      <c r="K53" s="109">
        <f t="shared" si="4"/>
        <v>1340.5</v>
      </c>
      <c r="L53" s="70">
        <f t="shared" si="4"/>
        <v>7876.8499999999995</v>
      </c>
      <c r="M53" s="70">
        <f t="shared" si="4"/>
        <v>86779.65</v>
      </c>
    </row>
    <row r="54" spans="1:13" x14ac:dyDescent="0.25">
      <c r="A54" s="65"/>
      <c r="B54" s="10"/>
      <c r="C54" s="110"/>
      <c r="D54" s="110"/>
      <c r="E54" s="70"/>
      <c r="F54" s="69"/>
      <c r="G54" s="70"/>
      <c r="H54" s="70"/>
      <c r="I54" s="70"/>
      <c r="J54" s="70"/>
      <c r="K54" s="109"/>
      <c r="L54" s="70"/>
      <c r="M54" s="70"/>
    </row>
    <row r="55" spans="1:13" x14ac:dyDescent="0.25">
      <c r="A55" s="65" t="s">
        <v>121</v>
      </c>
      <c r="B55" s="10"/>
      <c r="C55" s="110"/>
      <c r="D55" s="110"/>
      <c r="E55" s="70"/>
      <c r="F55" s="69"/>
      <c r="G55" s="70"/>
      <c r="H55" s="70"/>
      <c r="I55" s="70"/>
      <c r="J55" s="70"/>
      <c r="K55" s="109"/>
      <c r="L55" s="70"/>
      <c r="M55" s="70"/>
    </row>
    <row r="56" spans="1:13" x14ac:dyDescent="0.25">
      <c r="A56" s="9" t="s">
        <v>122</v>
      </c>
      <c r="B56" s="10" t="s">
        <v>26</v>
      </c>
      <c r="C56" s="16" t="s">
        <v>123</v>
      </c>
      <c r="D56" s="16" t="s">
        <v>94</v>
      </c>
      <c r="E56" s="60">
        <v>43500</v>
      </c>
      <c r="F56" s="63">
        <v>0</v>
      </c>
      <c r="G56" s="60">
        <v>43500</v>
      </c>
      <c r="H56" s="60">
        <v>1248.45</v>
      </c>
      <c r="I56" s="60">
        <v>936.62</v>
      </c>
      <c r="J56" s="60">
        <v>1322.4</v>
      </c>
      <c r="K56" s="105">
        <v>25</v>
      </c>
      <c r="L56" s="60">
        <v>3532.47</v>
      </c>
      <c r="M56" s="60">
        <v>39967.53</v>
      </c>
    </row>
    <row r="57" spans="1:13" x14ac:dyDescent="0.25">
      <c r="A57" s="106" t="s">
        <v>124</v>
      </c>
      <c r="B57" s="10" t="s">
        <v>26</v>
      </c>
      <c r="C57" s="16" t="s">
        <v>86</v>
      </c>
      <c r="D57" s="16" t="s">
        <v>87</v>
      </c>
      <c r="E57" s="60">
        <v>25000</v>
      </c>
      <c r="F57" s="63">
        <v>0</v>
      </c>
      <c r="G57" s="60">
        <v>25000</v>
      </c>
      <c r="H57" s="60">
        <v>717.5</v>
      </c>
      <c r="I57" s="63">
        <v>0</v>
      </c>
      <c r="J57" s="60">
        <v>760</v>
      </c>
      <c r="K57" s="105">
        <v>1475.12</v>
      </c>
      <c r="L57" s="60">
        <v>2792.62</v>
      </c>
      <c r="M57" s="60">
        <v>22538.5</v>
      </c>
    </row>
    <row r="58" spans="1:13" x14ac:dyDescent="0.25">
      <c r="A58" s="106" t="s">
        <v>125</v>
      </c>
      <c r="B58" s="10" t="s">
        <v>26</v>
      </c>
      <c r="C58" s="16" t="s">
        <v>126</v>
      </c>
      <c r="D58" s="16" t="s">
        <v>87</v>
      </c>
      <c r="E58" s="60">
        <v>25000</v>
      </c>
      <c r="F58" s="63">
        <v>0</v>
      </c>
      <c r="G58" s="60">
        <v>25000</v>
      </c>
      <c r="H58" s="60">
        <v>717.5</v>
      </c>
      <c r="I58" s="63">
        <v>0</v>
      </c>
      <c r="J58" s="60">
        <v>760</v>
      </c>
      <c r="K58" s="105">
        <v>760</v>
      </c>
      <c r="L58" s="60">
        <v>2197.1999999999998</v>
      </c>
      <c r="M58" s="60">
        <v>21325.3</v>
      </c>
    </row>
    <row r="59" spans="1:13" x14ac:dyDescent="0.25">
      <c r="A59" s="106" t="s">
        <v>127</v>
      </c>
      <c r="B59" s="10" t="s">
        <v>26</v>
      </c>
      <c r="C59" s="16" t="s">
        <v>86</v>
      </c>
      <c r="D59" s="16" t="s">
        <v>87</v>
      </c>
      <c r="E59" s="60">
        <v>25000</v>
      </c>
      <c r="F59" s="63">
        <v>0</v>
      </c>
      <c r="G59" s="60">
        <v>25000</v>
      </c>
      <c r="H59" s="60">
        <v>717.5</v>
      </c>
      <c r="I59" s="63">
        <v>0</v>
      </c>
      <c r="J59" s="60">
        <v>760</v>
      </c>
      <c r="K59" s="105">
        <v>25</v>
      </c>
      <c r="L59" s="60">
        <v>1502.5</v>
      </c>
      <c r="M59" s="60">
        <v>23497.5</v>
      </c>
    </row>
    <row r="60" spans="1:13" x14ac:dyDescent="0.25">
      <c r="A60" s="106" t="s">
        <v>128</v>
      </c>
      <c r="B60" s="10" t="s">
        <v>26</v>
      </c>
      <c r="C60" s="16" t="s">
        <v>86</v>
      </c>
      <c r="D60" s="16" t="s">
        <v>87</v>
      </c>
      <c r="E60" s="60">
        <v>25000</v>
      </c>
      <c r="F60" s="63">
        <v>0</v>
      </c>
      <c r="G60" s="60">
        <v>25000</v>
      </c>
      <c r="H60" s="60">
        <v>717.5</v>
      </c>
      <c r="I60" s="63">
        <v>0</v>
      </c>
      <c r="J60" s="60">
        <v>760</v>
      </c>
      <c r="K60" s="105">
        <v>25</v>
      </c>
      <c r="L60" s="60">
        <v>1502.5</v>
      </c>
      <c r="M60" s="60">
        <v>23497.5</v>
      </c>
    </row>
    <row r="61" spans="1:13" x14ac:dyDescent="0.25">
      <c r="A61" s="106" t="s">
        <v>129</v>
      </c>
      <c r="B61" s="10" t="s">
        <v>26</v>
      </c>
      <c r="C61" s="16" t="s">
        <v>86</v>
      </c>
      <c r="D61" s="16" t="s">
        <v>87</v>
      </c>
      <c r="E61" s="60">
        <v>25000</v>
      </c>
      <c r="F61" s="63">
        <v>0</v>
      </c>
      <c r="G61" s="60">
        <v>25000</v>
      </c>
      <c r="H61" s="60">
        <v>717.5</v>
      </c>
      <c r="I61" s="63">
        <v>0</v>
      </c>
      <c r="J61" s="60">
        <v>760</v>
      </c>
      <c r="K61" s="105">
        <v>2567.4</v>
      </c>
      <c r="L61" s="60">
        <v>4044.9</v>
      </c>
      <c r="M61" s="60">
        <v>20955.099999999999</v>
      </c>
    </row>
    <row r="62" spans="1:13" x14ac:dyDescent="0.25">
      <c r="A62" s="65" t="s">
        <v>130</v>
      </c>
      <c r="B62" s="10"/>
      <c r="C62" s="108">
        <v>6</v>
      </c>
      <c r="D62" s="108"/>
      <c r="E62" s="70">
        <f>SUM(E56:E61)</f>
        <v>168500</v>
      </c>
      <c r="F62" s="69">
        <f t="shared" ref="F62:M62" si="5">SUM(F56:F61)</f>
        <v>0</v>
      </c>
      <c r="G62" s="70">
        <f>SUM(G56:G61)</f>
        <v>168500</v>
      </c>
      <c r="H62" s="70">
        <f t="shared" si="5"/>
        <v>4835.95</v>
      </c>
      <c r="I62" s="70">
        <f t="shared" si="5"/>
        <v>936.62</v>
      </c>
      <c r="J62" s="70">
        <f t="shared" si="5"/>
        <v>5122.3999999999996</v>
      </c>
      <c r="K62" s="109">
        <f t="shared" si="5"/>
        <v>4877.5200000000004</v>
      </c>
      <c r="L62" s="70">
        <f t="shared" si="5"/>
        <v>15572.19</v>
      </c>
      <c r="M62" s="70">
        <f t="shared" si="5"/>
        <v>151781.43</v>
      </c>
    </row>
    <row r="63" spans="1:13" x14ac:dyDescent="0.25">
      <c r="A63" s="106"/>
      <c r="B63" s="10"/>
      <c r="C63" s="16"/>
      <c r="D63" s="16"/>
      <c r="E63" s="60"/>
      <c r="F63" s="63"/>
      <c r="G63" s="60"/>
      <c r="H63" s="60"/>
      <c r="I63" s="60"/>
      <c r="J63" s="60"/>
      <c r="K63" s="105"/>
      <c r="L63" s="60"/>
      <c r="M63" s="60"/>
    </row>
    <row r="64" spans="1:13" x14ac:dyDescent="0.25">
      <c r="A64" s="65" t="s">
        <v>131</v>
      </c>
      <c r="B64" s="10"/>
      <c r="C64" s="110"/>
      <c r="D64" s="110"/>
      <c r="E64" s="70"/>
      <c r="F64" s="69"/>
      <c r="G64" s="70"/>
      <c r="H64" s="70"/>
      <c r="I64" s="70"/>
      <c r="J64" s="70"/>
      <c r="K64" s="109"/>
      <c r="L64" s="70"/>
      <c r="M64" s="70"/>
    </row>
    <row r="65" spans="1:13" x14ac:dyDescent="0.25">
      <c r="A65" s="9" t="s">
        <v>132</v>
      </c>
      <c r="B65" s="10" t="s">
        <v>21</v>
      </c>
      <c r="C65" s="16" t="s">
        <v>133</v>
      </c>
      <c r="D65" s="16" t="s">
        <v>94</v>
      </c>
      <c r="E65" s="60">
        <v>31500</v>
      </c>
      <c r="F65" s="63">
        <v>0</v>
      </c>
      <c r="G65" s="60">
        <v>31500</v>
      </c>
      <c r="H65" s="60">
        <v>904.05</v>
      </c>
      <c r="I65" s="63">
        <v>0</v>
      </c>
      <c r="J65" s="60">
        <v>957.6</v>
      </c>
      <c r="K65" s="105">
        <v>1025</v>
      </c>
      <c r="L65" s="60">
        <v>2886.65</v>
      </c>
      <c r="M65" s="60">
        <v>28613.35</v>
      </c>
    </row>
    <row r="66" spans="1:13" x14ac:dyDescent="0.25">
      <c r="A66" s="106" t="s">
        <v>134</v>
      </c>
      <c r="B66" s="117" t="s">
        <v>21</v>
      </c>
      <c r="C66" s="16" t="s">
        <v>135</v>
      </c>
      <c r="D66" s="16" t="s">
        <v>87</v>
      </c>
      <c r="E66" s="60">
        <v>20000</v>
      </c>
      <c r="F66" s="63">
        <v>0</v>
      </c>
      <c r="G66" s="60">
        <v>20000</v>
      </c>
      <c r="H66" s="60">
        <v>574</v>
      </c>
      <c r="I66" s="63">
        <v>0</v>
      </c>
      <c r="J66" s="60">
        <v>608</v>
      </c>
      <c r="K66" s="105">
        <v>25</v>
      </c>
      <c r="L66" s="60">
        <v>2207</v>
      </c>
      <c r="M66" s="60">
        <v>17793</v>
      </c>
    </row>
    <row r="67" spans="1:13" x14ac:dyDescent="0.25">
      <c r="A67" s="106" t="s">
        <v>136</v>
      </c>
      <c r="B67" s="10" t="s">
        <v>21</v>
      </c>
      <c r="C67" s="16" t="s">
        <v>135</v>
      </c>
      <c r="D67" s="16" t="s">
        <v>87</v>
      </c>
      <c r="E67" s="60">
        <v>20000</v>
      </c>
      <c r="F67" s="63">
        <v>0</v>
      </c>
      <c r="G67" s="60">
        <v>20000</v>
      </c>
      <c r="H67" s="60">
        <v>574</v>
      </c>
      <c r="I67" s="63">
        <v>0</v>
      </c>
      <c r="J67" s="60">
        <v>608</v>
      </c>
      <c r="K67" s="105">
        <v>1125</v>
      </c>
      <c r="L67" s="60">
        <v>2307</v>
      </c>
      <c r="M67" s="60">
        <v>17693</v>
      </c>
    </row>
    <row r="68" spans="1:13" x14ac:dyDescent="0.25">
      <c r="A68" s="106" t="s">
        <v>137</v>
      </c>
      <c r="B68" s="10" t="s">
        <v>21</v>
      </c>
      <c r="C68" s="16" t="s">
        <v>135</v>
      </c>
      <c r="D68" s="16" t="s">
        <v>87</v>
      </c>
      <c r="E68" s="60">
        <v>20000</v>
      </c>
      <c r="F68" s="63">
        <v>0</v>
      </c>
      <c r="G68" s="60">
        <v>20000</v>
      </c>
      <c r="H68" s="60">
        <v>574</v>
      </c>
      <c r="I68" s="63">
        <v>0</v>
      </c>
      <c r="J68" s="60">
        <v>608</v>
      </c>
      <c r="K68" s="105">
        <v>3602.45</v>
      </c>
      <c r="L68" s="60">
        <v>4784.45</v>
      </c>
      <c r="M68" s="60">
        <v>15215.55</v>
      </c>
    </row>
    <row r="69" spans="1:13" x14ac:dyDescent="0.25">
      <c r="A69" s="106" t="s">
        <v>138</v>
      </c>
      <c r="B69" s="10" t="s">
        <v>21</v>
      </c>
      <c r="C69" s="16" t="s">
        <v>135</v>
      </c>
      <c r="D69" s="16" t="s">
        <v>87</v>
      </c>
      <c r="E69" s="60">
        <v>20000</v>
      </c>
      <c r="F69" s="63">
        <v>0</v>
      </c>
      <c r="G69" s="60">
        <v>20000</v>
      </c>
      <c r="H69" s="60">
        <v>574</v>
      </c>
      <c r="I69" s="63">
        <v>0</v>
      </c>
      <c r="J69" s="60">
        <v>608</v>
      </c>
      <c r="K69" s="105">
        <v>2487.5</v>
      </c>
      <c r="L69" s="60">
        <v>3669.5</v>
      </c>
      <c r="M69" s="60">
        <v>16330.5</v>
      </c>
    </row>
    <row r="70" spans="1:13" x14ac:dyDescent="0.25">
      <c r="A70" s="106" t="s">
        <v>139</v>
      </c>
      <c r="B70" s="10" t="s">
        <v>21</v>
      </c>
      <c r="C70" s="16" t="s">
        <v>135</v>
      </c>
      <c r="D70" s="16" t="s">
        <v>87</v>
      </c>
      <c r="E70" s="60">
        <v>20000</v>
      </c>
      <c r="F70" s="63">
        <v>0</v>
      </c>
      <c r="G70" s="60">
        <v>20000</v>
      </c>
      <c r="H70" s="60">
        <v>574</v>
      </c>
      <c r="I70" s="63">
        <v>0</v>
      </c>
      <c r="J70" s="60">
        <v>608</v>
      </c>
      <c r="K70" s="105">
        <v>1025</v>
      </c>
      <c r="L70" s="60">
        <v>2207</v>
      </c>
      <c r="M70" s="60">
        <v>17793</v>
      </c>
    </row>
    <row r="71" spans="1:13" x14ac:dyDescent="0.25">
      <c r="A71" s="106" t="s">
        <v>140</v>
      </c>
      <c r="B71" s="117" t="s">
        <v>26</v>
      </c>
      <c r="C71" s="16" t="s">
        <v>141</v>
      </c>
      <c r="D71" s="16" t="s">
        <v>87</v>
      </c>
      <c r="E71" s="60">
        <v>25000</v>
      </c>
      <c r="F71" s="63">
        <v>0</v>
      </c>
      <c r="G71" s="60">
        <v>25000</v>
      </c>
      <c r="H71" s="60">
        <v>717.5</v>
      </c>
      <c r="I71" s="63">
        <v>0</v>
      </c>
      <c r="J71" s="60">
        <v>760</v>
      </c>
      <c r="K71" s="105">
        <v>2082.91</v>
      </c>
      <c r="L71" s="60">
        <v>3560.41</v>
      </c>
      <c r="M71" s="60">
        <v>21436.59</v>
      </c>
    </row>
    <row r="72" spans="1:13" x14ac:dyDescent="0.25">
      <c r="A72" s="106" t="s">
        <v>142</v>
      </c>
      <c r="B72" s="117" t="s">
        <v>26</v>
      </c>
      <c r="C72" s="16" t="s">
        <v>141</v>
      </c>
      <c r="D72" s="16" t="s">
        <v>87</v>
      </c>
      <c r="E72" s="60">
        <v>25000</v>
      </c>
      <c r="F72" s="63">
        <v>0</v>
      </c>
      <c r="G72" s="60">
        <v>25000</v>
      </c>
      <c r="H72" s="60">
        <v>717.5</v>
      </c>
      <c r="I72" s="63">
        <v>0</v>
      </c>
      <c r="J72" s="60">
        <v>760</v>
      </c>
      <c r="K72" s="105">
        <v>25</v>
      </c>
      <c r="L72" s="60">
        <v>1502.5</v>
      </c>
      <c r="M72" s="60">
        <v>23497.5</v>
      </c>
    </row>
    <row r="73" spans="1:13" x14ac:dyDescent="0.25">
      <c r="A73" s="65" t="s">
        <v>143</v>
      </c>
      <c r="B73" s="10"/>
      <c r="C73" s="108">
        <v>8</v>
      </c>
      <c r="D73" s="108"/>
      <c r="E73" s="70">
        <f>SUM(E65:E72)</f>
        <v>181500</v>
      </c>
      <c r="F73" s="69">
        <f t="shared" ref="F73:L73" si="6">SUM(F65:F72)</f>
        <v>0</v>
      </c>
      <c r="G73" s="70">
        <f t="shared" si="6"/>
        <v>181500</v>
      </c>
      <c r="H73" s="70">
        <f t="shared" si="6"/>
        <v>5209.05</v>
      </c>
      <c r="I73" s="69">
        <f t="shared" si="6"/>
        <v>0</v>
      </c>
      <c r="J73" s="70">
        <f t="shared" si="6"/>
        <v>5517.6</v>
      </c>
      <c r="K73" s="70">
        <f t="shared" si="6"/>
        <v>11397.86</v>
      </c>
      <c r="L73" s="70">
        <f t="shared" si="6"/>
        <v>23124.51</v>
      </c>
      <c r="M73" s="70">
        <v>159337.99</v>
      </c>
    </row>
    <row r="74" spans="1:13" x14ac:dyDescent="0.25">
      <c r="A74" s="106"/>
      <c r="B74" s="10"/>
      <c r="C74" s="110"/>
      <c r="D74" s="110"/>
      <c r="E74" s="60"/>
      <c r="F74" s="63"/>
      <c r="G74" s="60"/>
      <c r="H74" s="60"/>
      <c r="I74" s="60"/>
      <c r="J74" s="60"/>
      <c r="K74" s="105"/>
      <c r="L74" s="60"/>
      <c r="M74" s="60"/>
    </row>
    <row r="75" spans="1:13" x14ac:dyDescent="0.25">
      <c r="A75" s="65" t="s">
        <v>144</v>
      </c>
      <c r="B75" s="10"/>
      <c r="C75" s="16"/>
      <c r="D75" s="16"/>
      <c r="E75" s="60"/>
      <c r="F75" s="69"/>
      <c r="G75" s="60"/>
      <c r="H75" s="60"/>
      <c r="I75" s="60"/>
      <c r="J75" s="60"/>
      <c r="K75" s="105"/>
      <c r="L75" s="60"/>
      <c r="M75" s="60"/>
    </row>
    <row r="76" spans="1:13" x14ac:dyDescent="0.25">
      <c r="A76" s="9" t="s">
        <v>145</v>
      </c>
      <c r="B76" s="10" t="s">
        <v>21</v>
      </c>
      <c r="C76" s="16" t="s">
        <v>146</v>
      </c>
      <c r="D76" s="16" t="s">
        <v>81</v>
      </c>
      <c r="E76" s="60">
        <v>85000</v>
      </c>
      <c r="F76" s="63">
        <v>0</v>
      </c>
      <c r="G76" s="60">
        <v>85000</v>
      </c>
      <c r="H76" s="60">
        <v>2439.5</v>
      </c>
      <c r="I76" s="60">
        <v>8576.99</v>
      </c>
      <c r="J76" s="60">
        <v>2584</v>
      </c>
      <c r="K76" s="105">
        <v>25</v>
      </c>
      <c r="L76" s="60">
        <v>13625.49</v>
      </c>
      <c r="M76" s="60">
        <v>71374.509999999995</v>
      </c>
    </row>
    <row r="77" spans="1:13" x14ac:dyDescent="0.25">
      <c r="A77" s="106" t="s">
        <v>147</v>
      </c>
      <c r="B77" s="117" t="s">
        <v>26</v>
      </c>
      <c r="C77" s="16" t="s">
        <v>148</v>
      </c>
      <c r="D77" s="16" t="s">
        <v>81</v>
      </c>
      <c r="E77" s="60">
        <v>55000</v>
      </c>
      <c r="F77" s="63">
        <v>0</v>
      </c>
      <c r="G77" s="60">
        <v>55000</v>
      </c>
      <c r="H77" s="60">
        <v>1578.5</v>
      </c>
      <c r="I77" s="60">
        <v>2559.6799999999998</v>
      </c>
      <c r="J77" s="60">
        <v>1672</v>
      </c>
      <c r="K77" s="105">
        <v>25</v>
      </c>
      <c r="L77" s="60">
        <v>5835.18</v>
      </c>
      <c r="M77" s="60">
        <v>49164.82</v>
      </c>
    </row>
    <row r="78" spans="1:13" x14ac:dyDescent="0.25">
      <c r="A78" s="65" t="s">
        <v>69</v>
      </c>
      <c r="B78" s="10"/>
      <c r="C78" s="108">
        <v>2</v>
      </c>
      <c r="D78" s="108"/>
      <c r="E78" s="70">
        <f>SUM(E76:E77)</f>
        <v>140000</v>
      </c>
      <c r="F78" s="69">
        <f t="shared" ref="F78:M78" si="7">SUM(F76:F77)</f>
        <v>0</v>
      </c>
      <c r="G78" s="70">
        <f t="shared" si="7"/>
        <v>140000</v>
      </c>
      <c r="H78" s="70">
        <f t="shared" si="7"/>
        <v>4018</v>
      </c>
      <c r="I78" s="70">
        <f t="shared" si="7"/>
        <v>11136.67</v>
      </c>
      <c r="J78" s="70">
        <f t="shared" si="7"/>
        <v>4256</v>
      </c>
      <c r="K78" s="109">
        <f t="shared" si="7"/>
        <v>50</v>
      </c>
      <c r="L78" s="70">
        <f t="shared" si="7"/>
        <v>19460.669999999998</v>
      </c>
      <c r="M78" s="70">
        <f t="shared" si="7"/>
        <v>120539.32999999999</v>
      </c>
    </row>
    <row r="79" spans="1:13" x14ac:dyDescent="0.25">
      <c r="A79" s="106"/>
      <c r="B79" s="10"/>
      <c r="C79" s="16"/>
      <c r="D79" s="16"/>
      <c r="E79" s="60"/>
      <c r="F79" s="63"/>
      <c r="G79" s="60"/>
      <c r="H79" s="60"/>
      <c r="I79" s="60"/>
      <c r="J79" s="60"/>
      <c r="K79" s="105"/>
      <c r="L79" s="60"/>
      <c r="M79" s="60"/>
    </row>
    <row r="80" spans="1:13" x14ac:dyDescent="0.25">
      <c r="A80" s="65" t="s">
        <v>149</v>
      </c>
      <c r="B80" s="10"/>
      <c r="C80" s="16"/>
      <c r="D80" s="16"/>
      <c r="E80" s="60"/>
      <c r="F80" s="63"/>
      <c r="G80" s="60"/>
      <c r="H80" s="60"/>
      <c r="I80" s="60"/>
      <c r="J80" s="60"/>
      <c r="K80" s="105"/>
      <c r="L80" s="60"/>
      <c r="M80" s="60"/>
    </row>
    <row r="81" spans="1:13" x14ac:dyDescent="0.25">
      <c r="A81" s="9" t="s">
        <v>150</v>
      </c>
      <c r="B81" s="10" t="s">
        <v>26</v>
      </c>
      <c r="C81" s="16" t="s">
        <v>151</v>
      </c>
      <c r="D81" s="16" t="s">
        <v>81</v>
      </c>
      <c r="E81" s="118">
        <v>50000</v>
      </c>
      <c r="F81" s="119">
        <v>0</v>
      </c>
      <c r="G81" s="118">
        <v>50000</v>
      </c>
      <c r="H81" s="118">
        <v>1435</v>
      </c>
      <c r="I81" s="118">
        <v>1854</v>
      </c>
      <c r="J81" s="118">
        <v>1520</v>
      </c>
      <c r="K81" s="118">
        <v>1296.2</v>
      </c>
      <c r="L81" s="118">
        <v>6105.2</v>
      </c>
      <c r="M81" s="118">
        <v>43894.8</v>
      </c>
    </row>
    <row r="82" spans="1:13" x14ac:dyDescent="0.25">
      <c r="A82" s="106" t="s">
        <v>152</v>
      </c>
      <c r="B82" s="10" t="s">
        <v>21</v>
      </c>
      <c r="C82" s="16" t="s">
        <v>153</v>
      </c>
      <c r="D82" s="16" t="s">
        <v>94</v>
      </c>
      <c r="E82" s="60">
        <v>43500</v>
      </c>
      <c r="F82" s="63">
        <v>0</v>
      </c>
      <c r="G82" s="60">
        <v>43500</v>
      </c>
      <c r="H82" s="60">
        <v>1248.45</v>
      </c>
      <c r="I82" s="60">
        <v>936.62</v>
      </c>
      <c r="J82" s="60">
        <v>1322.4</v>
      </c>
      <c r="K82" s="105">
        <v>25</v>
      </c>
      <c r="L82" s="60">
        <v>3532.47</v>
      </c>
      <c r="M82" s="60">
        <v>39967.53</v>
      </c>
    </row>
    <row r="83" spans="1:13" x14ac:dyDescent="0.25">
      <c r="A83" s="106" t="s">
        <v>154</v>
      </c>
      <c r="B83" s="10" t="s">
        <v>21</v>
      </c>
      <c r="C83" s="16" t="s">
        <v>153</v>
      </c>
      <c r="D83" s="16" t="s">
        <v>81</v>
      </c>
      <c r="E83" s="60">
        <v>43500</v>
      </c>
      <c r="F83" s="63">
        <v>0</v>
      </c>
      <c r="G83" s="60">
        <v>43500</v>
      </c>
      <c r="H83" s="60">
        <v>1248.45</v>
      </c>
      <c r="I83" s="60">
        <v>936.62</v>
      </c>
      <c r="J83" s="60">
        <v>1322.4</v>
      </c>
      <c r="K83" s="105">
        <v>2837</v>
      </c>
      <c r="L83" s="60">
        <v>6344.47</v>
      </c>
      <c r="M83" s="60">
        <v>37155.53</v>
      </c>
    </row>
    <row r="84" spans="1:13" x14ac:dyDescent="0.25">
      <c r="A84" s="65" t="s">
        <v>69</v>
      </c>
      <c r="B84" s="10"/>
      <c r="C84" s="108">
        <v>3</v>
      </c>
      <c r="D84" s="108"/>
      <c r="E84" s="70">
        <f>SUM(E81:E83)</f>
        <v>137000</v>
      </c>
      <c r="F84" s="69">
        <f>SUM(F82:F83)</f>
        <v>0</v>
      </c>
      <c r="G84" s="70">
        <f t="shared" ref="G84:M84" si="8">SUM(G81:G83)</f>
        <v>137000</v>
      </c>
      <c r="H84" s="70">
        <f t="shared" si="8"/>
        <v>3931.8999999999996</v>
      </c>
      <c r="I84" s="70">
        <f t="shared" si="8"/>
        <v>3727.24</v>
      </c>
      <c r="J84" s="70">
        <f t="shared" si="8"/>
        <v>4164.8</v>
      </c>
      <c r="K84" s="109">
        <f t="shared" si="8"/>
        <v>4158.2</v>
      </c>
      <c r="L84" s="70">
        <f t="shared" si="8"/>
        <v>15982.14</v>
      </c>
      <c r="M84" s="70">
        <f t="shared" si="8"/>
        <v>121017.86</v>
      </c>
    </row>
    <row r="85" spans="1:13" x14ac:dyDescent="0.25">
      <c r="A85" s="106"/>
      <c r="B85" s="10"/>
      <c r="C85" s="16"/>
      <c r="D85" s="16"/>
      <c r="E85" s="60"/>
      <c r="F85" s="63"/>
      <c r="G85" s="60"/>
      <c r="H85" s="60"/>
      <c r="I85" s="60"/>
      <c r="J85" s="60"/>
      <c r="K85" s="105"/>
      <c r="L85" s="60"/>
      <c r="M85" s="60"/>
    </row>
    <row r="86" spans="1:13" x14ac:dyDescent="0.25">
      <c r="A86" s="65" t="s">
        <v>155</v>
      </c>
      <c r="B86" s="10"/>
      <c r="C86" s="110"/>
      <c r="D86" s="110"/>
      <c r="E86" s="70"/>
      <c r="F86" s="69"/>
      <c r="G86" s="70"/>
      <c r="H86" s="70"/>
      <c r="I86" s="70"/>
      <c r="J86" s="70"/>
      <c r="K86" s="109"/>
      <c r="L86" s="70"/>
      <c r="M86" s="70"/>
    </row>
    <row r="87" spans="1:13" x14ac:dyDescent="0.25">
      <c r="A87" s="9" t="s">
        <v>156</v>
      </c>
      <c r="B87" s="10" t="s">
        <v>21</v>
      </c>
      <c r="C87" s="16" t="s">
        <v>157</v>
      </c>
      <c r="D87" s="16" t="s">
        <v>84</v>
      </c>
      <c r="E87" s="60">
        <v>150000</v>
      </c>
      <c r="F87" s="63">
        <v>0</v>
      </c>
      <c r="G87" s="60">
        <v>150000</v>
      </c>
      <c r="H87" s="60">
        <v>4305</v>
      </c>
      <c r="I87" s="63">
        <v>23472.26</v>
      </c>
      <c r="J87" s="60">
        <v>4560</v>
      </c>
      <c r="K87" s="105">
        <v>3774.65</v>
      </c>
      <c r="L87" s="60">
        <v>36111.910000000003</v>
      </c>
      <c r="M87" s="60">
        <v>113888.09</v>
      </c>
    </row>
    <row r="88" spans="1:13" x14ac:dyDescent="0.25">
      <c r="A88" s="106" t="s">
        <v>158</v>
      </c>
      <c r="B88" s="117" t="s">
        <v>21</v>
      </c>
      <c r="C88" s="16" t="s">
        <v>159</v>
      </c>
      <c r="D88" s="16" t="s">
        <v>81</v>
      </c>
      <c r="E88" s="60">
        <v>65000</v>
      </c>
      <c r="F88" s="63">
        <v>0</v>
      </c>
      <c r="G88" s="60">
        <v>65000</v>
      </c>
      <c r="H88" s="60">
        <v>1865.5</v>
      </c>
      <c r="I88" s="60">
        <v>4157.55</v>
      </c>
      <c r="J88" s="60">
        <v>1976</v>
      </c>
      <c r="K88" s="105">
        <v>1375.12</v>
      </c>
      <c r="L88" s="60">
        <v>9374.17</v>
      </c>
      <c r="M88" s="60">
        <v>55443.96</v>
      </c>
    </row>
    <row r="89" spans="1:13" x14ac:dyDescent="0.25">
      <c r="A89" s="106" t="s">
        <v>160</v>
      </c>
      <c r="B89" s="117" t="s">
        <v>21</v>
      </c>
      <c r="C89" s="16" t="s">
        <v>159</v>
      </c>
      <c r="D89" s="16" t="s">
        <v>81</v>
      </c>
      <c r="E89" s="60">
        <v>60000</v>
      </c>
      <c r="F89" s="63">
        <v>0</v>
      </c>
      <c r="G89" s="60">
        <v>60000</v>
      </c>
      <c r="H89" s="60">
        <v>1722</v>
      </c>
      <c r="I89" s="60">
        <v>3486.88</v>
      </c>
      <c r="J89" s="60">
        <v>1824</v>
      </c>
      <c r="K89" s="105">
        <v>25</v>
      </c>
      <c r="L89" s="60">
        <v>7057.68</v>
      </c>
      <c r="M89" s="60">
        <v>52942.32</v>
      </c>
    </row>
    <row r="90" spans="1:13" x14ac:dyDescent="0.25">
      <c r="A90" s="106" t="s">
        <v>161</v>
      </c>
      <c r="B90" s="10" t="s">
        <v>21</v>
      </c>
      <c r="C90" s="16" t="s">
        <v>93</v>
      </c>
      <c r="D90" s="16" t="s">
        <v>94</v>
      </c>
      <c r="E90" s="60">
        <v>43500</v>
      </c>
      <c r="F90" s="63">
        <v>0</v>
      </c>
      <c r="G90" s="60">
        <v>43500</v>
      </c>
      <c r="H90" s="60">
        <v>1248.45</v>
      </c>
      <c r="I90" s="60">
        <v>936.62</v>
      </c>
      <c r="J90" s="60">
        <v>1322.4</v>
      </c>
      <c r="K90" s="105">
        <v>2568.4</v>
      </c>
      <c r="L90" s="60">
        <v>6075.87</v>
      </c>
      <c r="M90" s="60">
        <v>37424.129999999997</v>
      </c>
    </row>
    <row r="91" spans="1:13" x14ac:dyDescent="0.25">
      <c r="A91" s="106" t="s">
        <v>162</v>
      </c>
      <c r="B91" s="10" t="s">
        <v>21</v>
      </c>
      <c r="C91" s="16" t="s">
        <v>93</v>
      </c>
      <c r="D91" s="16" t="s">
        <v>94</v>
      </c>
      <c r="E91" s="60">
        <v>43500</v>
      </c>
      <c r="F91" s="63">
        <v>0</v>
      </c>
      <c r="G91" s="60">
        <v>43500</v>
      </c>
      <c r="H91" s="60">
        <v>1248.45</v>
      </c>
      <c r="I91" s="63">
        <v>463.39</v>
      </c>
      <c r="J91" s="60">
        <v>1322.4</v>
      </c>
      <c r="K91" s="105">
        <v>3279.9</v>
      </c>
      <c r="L91" s="60">
        <v>6314.14</v>
      </c>
      <c r="M91" s="60">
        <v>37185.86</v>
      </c>
    </row>
    <row r="92" spans="1:13" x14ac:dyDescent="0.25">
      <c r="A92" s="106" t="s">
        <v>163</v>
      </c>
      <c r="B92" s="10" t="s">
        <v>21</v>
      </c>
      <c r="C92" s="16" t="s">
        <v>93</v>
      </c>
      <c r="D92" s="16" t="s">
        <v>94</v>
      </c>
      <c r="E92" s="60">
        <v>43500</v>
      </c>
      <c r="F92" s="63">
        <v>0</v>
      </c>
      <c r="G92" s="60">
        <v>43500</v>
      </c>
      <c r="H92" s="60">
        <v>1248.45</v>
      </c>
      <c r="I92" s="63">
        <v>936.62</v>
      </c>
      <c r="J92" s="60">
        <v>1322.4</v>
      </c>
      <c r="K92" s="105">
        <v>728</v>
      </c>
      <c r="L92" s="60">
        <v>6075.87</v>
      </c>
      <c r="M92" s="60">
        <v>39264.53</v>
      </c>
    </row>
    <row r="93" spans="1:13" x14ac:dyDescent="0.25">
      <c r="A93" s="65" t="s">
        <v>69</v>
      </c>
      <c r="B93" s="10"/>
      <c r="C93" s="108">
        <v>6</v>
      </c>
      <c r="D93" s="108"/>
      <c r="E93" s="70">
        <f>SUM(E87:E92)</f>
        <v>405500</v>
      </c>
      <c r="F93" s="69">
        <v>0</v>
      </c>
      <c r="G93" s="70">
        <f t="shared" ref="G93:M93" si="9">SUM(G87:G92)</f>
        <v>405500</v>
      </c>
      <c r="H93" s="70">
        <f t="shared" si="9"/>
        <v>11637.850000000002</v>
      </c>
      <c r="I93" s="70">
        <f t="shared" si="9"/>
        <v>33453.32</v>
      </c>
      <c r="J93" s="70">
        <f t="shared" si="9"/>
        <v>12327.199999999999</v>
      </c>
      <c r="K93" s="70">
        <f t="shared" si="9"/>
        <v>11751.07</v>
      </c>
      <c r="L93" s="70">
        <f t="shared" si="9"/>
        <v>71009.64</v>
      </c>
      <c r="M93" s="70">
        <f t="shared" si="9"/>
        <v>336148.89</v>
      </c>
    </row>
    <row r="94" spans="1:13" x14ac:dyDescent="0.25">
      <c r="A94" s="65"/>
      <c r="B94" s="10"/>
      <c r="C94" s="108"/>
      <c r="D94" s="108"/>
      <c r="E94" s="70"/>
      <c r="F94" s="69"/>
      <c r="G94" s="70"/>
      <c r="H94" s="70"/>
      <c r="I94" s="70"/>
      <c r="J94" s="70"/>
      <c r="K94" s="109"/>
      <c r="L94" s="70"/>
      <c r="M94" s="70"/>
    </row>
    <row r="95" spans="1:13" x14ac:dyDescent="0.25">
      <c r="A95" s="65" t="s">
        <v>164</v>
      </c>
      <c r="B95" s="10"/>
      <c r="C95" s="110"/>
      <c r="D95" s="110"/>
      <c r="E95" s="70"/>
      <c r="F95" s="69"/>
      <c r="G95" s="70"/>
      <c r="H95" s="70"/>
      <c r="I95" s="70"/>
      <c r="J95" s="70"/>
      <c r="K95" s="109"/>
      <c r="L95" s="70"/>
      <c r="M95" s="70"/>
    </row>
    <row r="96" spans="1:13" x14ac:dyDescent="0.25">
      <c r="A96" s="106" t="s">
        <v>165</v>
      </c>
      <c r="B96" s="10" t="s">
        <v>26</v>
      </c>
      <c r="C96" s="16" t="s">
        <v>166</v>
      </c>
      <c r="D96" s="16" t="s">
        <v>81</v>
      </c>
      <c r="E96" s="60">
        <v>60000</v>
      </c>
      <c r="F96" s="63">
        <v>0</v>
      </c>
      <c r="G96" s="60">
        <v>60000</v>
      </c>
      <c r="H96" s="60">
        <v>1722</v>
      </c>
      <c r="I96" s="60">
        <v>3216.65</v>
      </c>
      <c r="J96" s="60">
        <v>1824</v>
      </c>
      <c r="K96" s="105">
        <v>1375.12</v>
      </c>
      <c r="L96" s="60">
        <v>8137.7</v>
      </c>
      <c r="M96" s="60">
        <v>51862.23</v>
      </c>
    </row>
    <row r="97" spans="1:13" x14ac:dyDescent="0.25">
      <c r="A97" s="65" t="s">
        <v>69</v>
      </c>
      <c r="B97" s="10"/>
      <c r="C97" s="108">
        <v>1</v>
      </c>
      <c r="D97" s="108"/>
      <c r="E97" s="70">
        <f>SUM(E96:E96)</f>
        <v>60000</v>
      </c>
      <c r="F97" s="69">
        <v>0</v>
      </c>
      <c r="G97" s="70">
        <f t="shared" ref="G97:M97" si="10">SUM(G96:G96)</f>
        <v>60000</v>
      </c>
      <c r="H97" s="70">
        <f t="shared" si="10"/>
        <v>1722</v>
      </c>
      <c r="I97" s="70">
        <f t="shared" si="10"/>
        <v>3216.65</v>
      </c>
      <c r="J97" s="70">
        <f t="shared" si="10"/>
        <v>1824</v>
      </c>
      <c r="K97" s="109">
        <f t="shared" si="10"/>
        <v>1375.12</v>
      </c>
      <c r="L97" s="70">
        <f t="shared" si="10"/>
        <v>8137.7</v>
      </c>
      <c r="M97" s="70">
        <f t="shared" si="10"/>
        <v>51862.23</v>
      </c>
    </row>
    <row r="98" spans="1:13" x14ac:dyDescent="0.25">
      <c r="A98" s="65"/>
      <c r="B98" s="10"/>
      <c r="C98" s="110"/>
      <c r="D98" s="110"/>
      <c r="E98" s="70"/>
      <c r="F98" s="69"/>
      <c r="G98" s="70"/>
      <c r="H98" s="70"/>
      <c r="I98" s="70"/>
      <c r="J98" s="70"/>
      <c r="K98" s="109"/>
      <c r="L98" s="70"/>
      <c r="M98" s="70"/>
    </row>
    <row r="99" spans="1:13" ht="18.75" customHeight="1" x14ac:dyDescent="0.25">
      <c r="A99" s="120" t="s">
        <v>167</v>
      </c>
      <c r="B99" s="10"/>
      <c r="C99" s="110"/>
      <c r="D99" s="110"/>
      <c r="E99" s="70"/>
      <c r="F99" s="69"/>
      <c r="G99" s="70"/>
      <c r="H99" s="70"/>
      <c r="I99" s="70"/>
      <c r="J99" s="70"/>
      <c r="K99" s="109"/>
      <c r="L99" s="70"/>
      <c r="M99" s="70"/>
    </row>
    <row r="100" spans="1:13" x14ac:dyDescent="0.25">
      <c r="A100" s="106" t="s">
        <v>168</v>
      </c>
      <c r="B100" s="10" t="s">
        <v>26</v>
      </c>
      <c r="C100" s="16" t="s">
        <v>169</v>
      </c>
      <c r="D100" s="16" t="s">
        <v>84</v>
      </c>
      <c r="E100" s="60">
        <v>85000</v>
      </c>
      <c r="F100" s="63">
        <v>0</v>
      </c>
      <c r="G100" s="60">
        <v>85000</v>
      </c>
      <c r="H100" s="60">
        <v>2439.5</v>
      </c>
      <c r="I100" s="60">
        <v>8576.99</v>
      </c>
      <c r="J100" s="60">
        <v>2584</v>
      </c>
      <c r="K100" s="105">
        <v>25</v>
      </c>
      <c r="L100" s="60">
        <v>13625.49</v>
      </c>
      <c r="M100" s="60">
        <v>71374.509999999995</v>
      </c>
    </row>
    <row r="101" spans="1:13" ht="16.5" customHeight="1" x14ac:dyDescent="0.25">
      <c r="A101" s="16" t="s">
        <v>170</v>
      </c>
      <c r="B101" s="121" t="s">
        <v>21</v>
      </c>
      <c r="C101" s="122" t="s">
        <v>153</v>
      </c>
      <c r="D101" s="122" t="s">
        <v>94</v>
      </c>
      <c r="E101" s="123">
        <v>31500</v>
      </c>
      <c r="F101" s="61">
        <v>0</v>
      </c>
      <c r="G101" s="60">
        <v>31500</v>
      </c>
      <c r="H101" s="60">
        <v>904.05</v>
      </c>
      <c r="I101" s="63">
        <v>0</v>
      </c>
      <c r="J101" s="60">
        <v>957.6</v>
      </c>
      <c r="K101" s="105">
        <v>1537.45</v>
      </c>
      <c r="L101" s="60">
        <v>3399.1</v>
      </c>
      <c r="M101" s="60">
        <v>28100.9</v>
      </c>
    </row>
    <row r="102" spans="1:13" x14ac:dyDescent="0.25">
      <c r="A102" s="106" t="s">
        <v>171</v>
      </c>
      <c r="B102" s="10" t="s">
        <v>21</v>
      </c>
      <c r="C102" s="16" t="s">
        <v>172</v>
      </c>
      <c r="D102" s="16" t="s">
        <v>94</v>
      </c>
      <c r="E102" s="60">
        <v>35000</v>
      </c>
      <c r="F102" s="63">
        <v>0</v>
      </c>
      <c r="G102" s="60">
        <v>35000</v>
      </c>
      <c r="H102" s="60">
        <v>1004.5</v>
      </c>
      <c r="I102" s="63">
        <v>0</v>
      </c>
      <c r="J102" s="60">
        <v>1064</v>
      </c>
      <c r="K102" s="105">
        <v>728</v>
      </c>
      <c r="L102" s="60">
        <v>2796.5</v>
      </c>
      <c r="M102" s="60">
        <v>32203.5</v>
      </c>
    </row>
    <row r="103" spans="1:13" x14ac:dyDescent="0.25">
      <c r="A103" s="65" t="s">
        <v>69</v>
      </c>
      <c r="B103" s="10"/>
      <c r="C103" s="108">
        <v>3</v>
      </c>
      <c r="D103" s="108"/>
      <c r="E103" s="70">
        <f t="shared" ref="E103:M103" si="11">SUM(E100:E102)</f>
        <v>151500</v>
      </c>
      <c r="F103" s="69">
        <f t="shared" si="11"/>
        <v>0</v>
      </c>
      <c r="G103" s="70">
        <f t="shared" si="11"/>
        <v>151500</v>
      </c>
      <c r="H103" s="70">
        <f t="shared" si="11"/>
        <v>4348.05</v>
      </c>
      <c r="I103" s="70">
        <f t="shared" si="11"/>
        <v>8576.99</v>
      </c>
      <c r="J103" s="70">
        <f t="shared" si="11"/>
        <v>4605.6000000000004</v>
      </c>
      <c r="K103" s="109">
        <f t="shared" si="11"/>
        <v>2290.4499999999998</v>
      </c>
      <c r="L103" s="70">
        <f t="shared" si="11"/>
        <v>19821.09</v>
      </c>
      <c r="M103" s="70">
        <f t="shared" si="11"/>
        <v>131678.91</v>
      </c>
    </row>
    <row r="104" spans="1:13" x14ac:dyDescent="0.25">
      <c r="A104" s="65"/>
      <c r="B104" s="10"/>
      <c r="C104" s="110"/>
      <c r="D104" s="110"/>
      <c r="E104" s="70"/>
      <c r="F104" s="69"/>
      <c r="G104" s="70"/>
      <c r="H104" s="70"/>
      <c r="I104" s="70"/>
      <c r="J104" s="70"/>
      <c r="K104" s="109"/>
      <c r="L104" s="70"/>
      <c r="M104" s="70"/>
    </row>
    <row r="105" spans="1:13" ht="28.5" customHeight="1" x14ac:dyDescent="0.25">
      <c r="A105" s="120" t="s">
        <v>173</v>
      </c>
      <c r="B105" s="10"/>
      <c r="C105" s="110"/>
      <c r="D105" s="110"/>
      <c r="E105" s="70"/>
      <c r="F105" s="69"/>
      <c r="G105" s="70"/>
      <c r="H105" s="70"/>
      <c r="I105" s="70"/>
      <c r="J105" s="70"/>
      <c r="K105" s="109"/>
      <c r="L105" s="70"/>
      <c r="M105" s="70"/>
    </row>
    <row r="106" spans="1:13" x14ac:dyDescent="0.25">
      <c r="A106" s="106" t="s">
        <v>174</v>
      </c>
      <c r="B106" s="10" t="s">
        <v>26</v>
      </c>
      <c r="C106" s="16" t="s">
        <v>175</v>
      </c>
      <c r="D106" s="16" t="s">
        <v>81</v>
      </c>
      <c r="E106" s="60">
        <v>85000</v>
      </c>
      <c r="F106" s="63">
        <v>0</v>
      </c>
      <c r="G106" s="60">
        <v>85000</v>
      </c>
      <c r="H106" s="60">
        <v>2439.5</v>
      </c>
      <c r="I106" s="60">
        <v>8182.63</v>
      </c>
      <c r="J106" s="60">
        <v>2584</v>
      </c>
      <c r="K106" s="105">
        <v>6602.45</v>
      </c>
      <c r="L106" s="60">
        <v>19808.580000000002</v>
      </c>
      <c r="M106" s="60">
        <v>65191.42</v>
      </c>
    </row>
    <row r="107" spans="1:13" x14ac:dyDescent="0.25">
      <c r="A107" s="65" t="s">
        <v>69</v>
      </c>
      <c r="B107" s="10"/>
      <c r="C107" s="108">
        <v>1</v>
      </c>
      <c r="D107" s="108"/>
      <c r="E107" s="70">
        <f>SUM(E106)</f>
        <v>85000</v>
      </c>
      <c r="F107" s="69">
        <f t="shared" ref="F107:M107" si="12">SUM(F106)</f>
        <v>0</v>
      </c>
      <c r="G107" s="70">
        <f t="shared" si="12"/>
        <v>85000</v>
      </c>
      <c r="H107" s="70">
        <f t="shared" si="12"/>
        <v>2439.5</v>
      </c>
      <c r="I107" s="70">
        <f t="shared" si="12"/>
        <v>8182.63</v>
      </c>
      <c r="J107" s="70">
        <f t="shared" si="12"/>
        <v>2584</v>
      </c>
      <c r="K107" s="109">
        <f t="shared" si="12"/>
        <v>6602.45</v>
      </c>
      <c r="L107" s="70">
        <f t="shared" si="12"/>
        <v>19808.580000000002</v>
      </c>
      <c r="M107" s="70">
        <f t="shared" si="12"/>
        <v>65191.42</v>
      </c>
    </row>
    <row r="108" spans="1:13" x14ac:dyDescent="0.25">
      <c r="A108" s="106"/>
      <c r="B108" s="10"/>
      <c r="C108" s="16"/>
      <c r="D108" s="16"/>
      <c r="E108" s="60"/>
      <c r="F108" s="63"/>
      <c r="G108" s="60"/>
      <c r="H108" s="60"/>
      <c r="I108" s="60"/>
      <c r="J108" s="60"/>
      <c r="K108" s="105"/>
      <c r="L108" s="60"/>
      <c r="M108" s="60"/>
    </row>
    <row r="109" spans="1:13" x14ac:dyDescent="0.25">
      <c r="A109" s="120" t="s">
        <v>176</v>
      </c>
      <c r="B109" s="10"/>
      <c r="C109" s="16"/>
      <c r="D109" s="16"/>
      <c r="E109" s="60"/>
      <c r="F109" s="63"/>
      <c r="G109" s="60"/>
      <c r="H109" s="60"/>
      <c r="I109" s="60"/>
      <c r="J109" s="60"/>
      <c r="K109" s="105"/>
      <c r="L109" s="60"/>
      <c r="M109" s="60"/>
    </row>
    <row r="110" spans="1:13" x14ac:dyDescent="0.25">
      <c r="A110" s="9" t="s">
        <v>177</v>
      </c>
      <c r="B110" s="117" t="s">
        <v>21</v>
      </c>
      <c r="C110" s="16" t="s">
        <v>178</v>
      </c>
      <c r="D110" s="16" t="s">
        <v>94</v>
      </c>
      <c r="E110" s="60">
        <v>45000</v>
      </c>
      <c r="F110" s="63">
        <v>0</v>
      </c>
      <c r="G110" s="60">
        <v>45000</v>
      </c>
      <c r="H110" s="60">
        <v>1291.5</v>
      </c>
      <c r="I110" s="60">
        <v>1148.33</v>
      </c>
      <c r="J110" s="60">
        <v>1368</v>
      </c>
      <c r="K110" s="105">
        <v>4125</v>
      </c>
      <c r="L110" s="60">
        <v>7932.83</v>
      </c>
      <c r="M110" s="60">
        <v>37067.17</v>
      </c>
    </row>
    <row r="111" spans="1:13" x14ac:dyDescent="0.25">
      <c r="A111" s="65" t="s">
        <v>69</v>
      </c>
      <c r="B111" s="10"/>
      <c r="C111" s="108">
        <v>1</v>
      </c>
      <c r="D111" s="108"/>
      <c r="E111" s="70">
        <f>SUM(E110)</f>
        <v>45000</v>
      </c>
      <c r="F111" s="69">
        <f t="shared" ref="F111:M111" si="13">SUM(F110)</f>
        <v>0</v>
      </c>
      <c r="G111" s="70">
        <f t="shared" si="13"/>
        <v>45000</v>
      </c>
      <c r="H111" s="70">
        <f t="shared" si="13"/>
        <v>1291.5</v>
      </c>
      <c r="I111" s="70">
        <f t="shared" si="13"/>
        <v>1148.33</v>
      </c>
      <c r="J111" s="70">
        <f t="shared" si="13"/>
        <v>1368</v>
      </c>
      <c r="K111" s="109">
        <f t="shared" si="13"/>
        <v>4125</v>
      </c>
      <c r="L111" s="70">
        <f t="shared" si="13"/>
        <v>7932.83</v>
      </c>
      <c r="M111" s="70">
        <f t="shared" si="13"/>
        <v>37067.17</v>
      </c>
    </row>
    <row r="112" spans="1:13" x14ac:dyDescent="0.25">
      <c r="A112" s="106"/>
      <c r="B112" s="10"/>
      <c r="C112" s="16"/>
      <c r="D112" s="16"/>
      <c r="E112" s="60"/>
      <c r="F112" s="63"/>
      <c r="G112" s="60"/>
      <c r="H112" s="60"/>
      <c r="I112" s="60"/>
      <c r="J112" s="60"/>
      <c r="K112" s="105"/>
      <c r="L112" s="60"/>
      <c r="M112" s="60"/>
    </row>
    <row r="113" spans="1:13" ht="29.25" customHeight="1" x14ac:dyDescent="0.25">
      <c r="A113" s="120" t="s">
        <v>179</v>
      </c>
      <c r="B113" s="10"/>
      <c r="C113" s="110"/>
      <c r="D113" s="110"/>
      <c r="E113" s="70"/>
      <c r="F113" s="69"/>
      <c r="G113" s="70"/>
      <c r="H113" s="70"/>
      <c r="I113" s="70"/>
      <c r="J113" s="70"/>
      <c r="K113" s="109"/>
      <c r="L113" s="70"/>
      <c r="M113" s="70"/>
    </row>
    <row r="114" spans="1:13" x14ac:dyDescent="0.25">
      <c r="A114" s="9" t="s">
        <v>180</v>
      </c>
      <c r="B114" s="10" t="s">
        <v>26</v>
      </c>
      <c r="C114" s="16" t="s">
        <v>181</v>
      </c>
      <c r="D114" s="16" t="s">
        <v>81</v>
      </c>
      <c r="E114" s="60">
        <v>45000</v>
      </c>
      <c r="F114" s="63">
        <v>0</v>
      </c>
      <c r="G114" s="60">
        <v>45000</v>
      </c>
      <c r="H114" s="60">
        <v>1291.5</v>
      </c>
      <c r="I114" s="60">
        <v>1148.33</v>
      </c>
      <c r="J114" s="60">
        <v>1368</v>
      </c>
      <c r="K114" s="105">
        <v>728</v>
      </c>
      <c r="L114" s="60">
        <v>4535.83</v>
      </c>
      <c r="M114" s="60">
        <v>40464.17</v>
      </c>
    </row>
    <row r="115" spans="1:13" x14ac:dyDescent="0.25">
      <c r="A115" s="9" t="s">
        <v>182</v>
      </c>
      <c r="B115" s="10" t="s">
        <v>21</v>
      </c>
      <c r="C115" s="16" t="s">
        <v>183</v>
      </c>
      <c r="D115" s="16" t="s">
        <v>94</v>
      </c>
      <c r="E115" s="60">
        <v>43500</v>
      </c>
      <c r="F115" s="63">
        <v>0</v>
      </c>
      <c r="G115" s="60">
        <v>43500</v>
      </c>
      <c r="H115" s="60">
        <v>1248.45</v>
      </c>
      <c r="I115" s="63">
        <v>936.62</v>
      </c>
      <c r="J115" s="60">
        <v>1322.4</v>
      </c>
      <c r="K115" s="105">
        <v>25</v>
      </c>
      <c r="L115" s="60">
        <v>3532.47</v>
      </c>
      <c r="M115" s="60">
        <v>39967.53</v>
      </c>
    </row>
    <row r="116" spans="1:13" x14ac:dyDescent="0.25">
      <c r="A116" s="65" t="s">
        <v>69</v>
      </c>
      <c r="B116" s="10"/>
      <c r="C116" s="108">
        <v>2</v>
      </c>
      <c r="D116" s="108"/>
      <c r="E116" s="70">
        <f>SUM(E114:E115)</f>
        <v>88500</v>
      </c>
      <c r="F116" s="69">
        <f t="shared" ref="F116:M116" si="14">SUM(F114:F115)</f>
        <v>0</v>
      </c>
      <c r="G116" s="70">
        <f t="shared" si="14"/>
        <v>88500</v>
      </c>
      <c r="H116" s="70">
        <f t="shared" si="14"/>
        <v>2539.9499999999998</v>
      </c>
      <c r="I116" s="70">
        <f t="shared" si="14"/>
        <v>2084.9499999999998</v>
      </c>
      <c r="J116" s="70">
        <f t="shared" si="14"/>
        <v>2690.4</v>
      </c>
      <c r="K116" s="109">
        <f t="shared" si="14"/>
        <v>753</v>
      </c>
      <c r="L116" s="70">
        <f t="shared" si="14"/>
        <v>8068.2999999999993</v>
      </c>
      <c r="M116" s="70">
        <f t="shared" si="14"/>
        <v>80431.7</v>
      </c>
    </row>
    <row r="117" spans="1:13" x14ac:dyDescent="0.25">
      <c r="A117" s="106"/>
      <c r="B117" s="10"/>
      <c r="C117" s="16"/>
      <c r="D117" s="16"/>
      <c r="E117" s="60"/>
      <c r="F117" s="63"/>
      <c r="G117" s="60"/>
      <c r="H117" s="60"/>
      <c r="I117" s="60"/>
      <c r="J117" s="60"/>
      <c r="K117" s="105"/>
      <c r="L117" s="60"/>
      <c r="M117" s="60"/>
    </row>
    <row r="118" spans="1:13" x14ac:dyDescent="0.25">
      <c r="A118" s="65" t="s">
        <v>184</v>
      </c>
      <c r="B118" s="10"/>
      <c r="C118" s="110"/>
      <c r="D118" s="110"/>
      <c r="E118" s="70"/>
      <c r="F118" s="69"/>
      <c r="G118" s="70"/>
      <c r="H118" s="70"/>
      <c r="I118" s="70"/>
      <c r="J118" s="70"/>
      <c r="K118" s="109"/>
      <c r="L118" s="70"/>
      <c r="M118" s="70"/>
    </row>
    <row r="119" spans="1:13" x14ac:dyDescent="0.25">
      <c r="A119" s="106" t="s">
        <v>185</v>
      </c>
      <c r="B119" s="10" t="s">
        <v>26</v>
      </c>
      <c r="C119" s="16" t="s">
        <v>186</v>
      </c>
      <c r="D119" s="16" t="s">
        <v>94</v>
      </c>
      <c r="E119" s="60">
        <v>50000</v>
      </c>
      <c r="F119" s="63">
        <v>0</v>
      </c>
      <c r="G119" s="60">
        <v>50000</v>
      </c>
      <c r="H119" s="60">
        <v>1435</v>
      </c>
      <c r="I119" s="60">
        <v>1854</v>
      </c>
      <c r="J119" s="60">
        <v>1520</v>
      </c>
      <c r="K119" s="105">
        <v>800</v>
      </c>
      <c r="L119" s="60">
        <v>5609</v>
      </c>
      <c r="M119" s="60">
        <v>44391</v>
      </c>
    </row>
    <row r="120" spans="1:13" x14ac:dyDescent="0.25">
      <c r="A120" s="9" t="s">
        <v>187</v>
      </c>
      <c r="B120" s="10" t="s">
        <v>21</v>
      </c>
      <c r="C120" s="16" t="s">
        <v>188</v>
      </c>
      <c r="D120" s="16" t="s">
        <v>94</v>
      </c>
      <c r="E120" s="60">
        <v>45000</v>
      </c>
      <c r="F120" s="63">
        <v>0</v>
      </c>
      <c r="G120" s="60">
        <v>45000</v>
      </c>
      <c r="H120" s="60">
        <v>1291.5</v>
      </c>
      <c r="I120" s="60">
        <v>1148.33</v>
      </c>
      <c r="J120" s="60">
        <v>1368</v>
      </c>
      <c r="K120" s="105">
        <v>25</v>
      </c>
      <c r="L120" s="60">
        <v>3832.83</v>
      </c>
      <c r="M120" s="60">
        <v>41167.17</v>
      </c>
    </row>
    <row r="121" spans="1:13" x14ac:dyDescent="0.25">
      <c r="A121" s="9" t="s">
        <v>189</v>
      </c>
      <c r="B121" s="10" t="s">
        <v>21</v>
      </c>
      <c r="C121" s="16" t="s">
        <v>190</v>
      </c>
      <c r="D121" s="16" t="s">
        <v>94</v>
      </c>
      <c r="E121" s="60">
        <v>55000</v>
      </c>
      <c r="F121" s="63">
        <v>0</v>
      </c>
      <c r="G121" s="60">
        <v>55000</v>
      </c>
      <c r="H121" s="60">
        <v>1578.5</v>
      </c>
      <c r="I121" s="60">
        <v>2559.6799999999998</v>
      </c>
      <c r="J121" s="60">
        <v>1672</v>
      </c>
      <c r="K121" s="105">
        <v>25</v>
      </c>
      <c r="L121" s="60">
        <v>5835.18</v>
      </c>
      <c r="M121" s="60">
        <v>49164.82</v>
      </c>
    </row>
    <row r="122" spans="1:13" x14ac:dyDescent="0.25">
      <c r="A122" s="106" t="s">
        <v>191</v>
      </c>
      <c r="B122" s="10" t="s">
        <v>21</v>
      </c>
      <c r="C122" s="16" t="s">
        <v>192</v>
      </c>
      <c r="D122" s="16" t="s">
        <v>94</v>
      </c>
      <c r="E122" s="60">
        <v>45000</v>
      </c>
      <c r="F122" s="63">
        <v>0</v>
      </c>
      <c r="G122" s="60">
        <v>45000</v>
      </c>
      <c r="H122" s="60">
        <v>1291.5</v>
      </c>
      <c r="I122" s="63">
        <v>1148.33</v>
      </c>
      <c r="J122" s="60">
        <v>1368</v>
      </c>
      <c r="K122" s="105">
        <v>25</v>
      </c>
      <c r="L122" s="60">
        <v>3832.83</v>
      </c>
      <c r="M122" s="60">
        <v>41167.17</v>
      </c>
    </row>
    <row r="123" spans="1:13" x14ac:dyDescent="0.25">
      <c r="A123" s="9" t="s">
        <v>193</v>
      </c>
      <c r="B123" s="10" t="s">
        <v>26</v>
      </c>
      <c r="C123" s="16" t="s">
        <v>133</v>
      </c>
      <c r="D123" s="16" t="s">
        <v>94</v>
      </c>
      <c r="E123" s="60">
        <v>31500</v>
      </c>
      <c r="F123" s="63">
        <v>0</v>
      </c>
      <c r="G123" s="60">
        <v>31500</v>
      </c>
      <c r="H123" s="60">
        <v>904</v>
      </c>
      <c r="I123" s="63">
        <v>0</v>
      </c>
      <c r="J123" s="60">
        <v>957</v>
      </c>
      <c r="K123" s="105">
        <v>25</v>
      </c>
      <c r="L123" s="60">
        <v>1886.65</v>
      </c>
      <c r="M123" s="60">
        <v>29613.35</v>
      </c>
    </row>
    <row r="124" spans="1:13" x14ac:dyDescent="0.25">
      <c r="A124" s="65" t="s">
        <v>69</v>
      </c>
      <c r="B124" s="10"/>
      <c r="C124" s="108">
        <v>5</v>
      </c>
      <c r="D124" s="108"/>
      <c r="E124" s="70">
        <f>SUM(E119:E123)</f>
        <v>226500</v>
      </c>
      <c r="F124" s="69">
        <f>SUM(F120:F123)</f>
        <v>0</v>
      </c>
      <c r="G124" s="70">
        <f t="shared" ref="G124:M124" si="15">SUM(G119:G123)</f>
        <v>226500</v>
      </c>
      <c r="H124" s="70">
        <f t="shared" si="15"/>
        <v>6500.5</v>
      </c>
      <c r="I124" s="70">
        <f t="shared" si="15"/>
        <v>6710.34</v>
      </c>
      <c r="J124" s="70">
        <f t="shared" si="15"/>
        <v>6885</v>
      </c>
      <c r="K124" s="109">
        <f t="shared" si="15"/>
        <v>900</v>
      </c>
      <c r="L124" s="70">
        <f t="shared" si="15"/>
        <v>20996.49</v>
      </c>
      <c r="M124" s="70">
        <f t="shared" si="15"/>
        <v>205503.50999999998</v>
      </c>
    </row>
    <row r="125" spans="1:13" x14ac:dyDescent="0.25">
      <c r="A125" s="106"/>
      <c r="B125" s="10"/>
      <c r="C125" s="16"/>
      <c r="D125" s="16"/>
      <c r="E125" s="60"/>
      <c r="F125" s="63"/>
      <c r="G125" s="60"/>
      <c r="H125" s="60"/>
      <c r="I125" s="60"/>
      <c r="J125" s="60"/>
      <c r="K125" s="105"/>
      <c r="L125" s="60"/>
      <c r="M125" s="60"/>
    </row>
    <row r="126" spans="1:13" x14ac:dyDescent="0.25">
      <c r="A126" s="65" t="s">
        <v>194</v>
      </c>
      <c r="B126" s="10"/>
      <c r="C126" s="110"/>
      <c r="D126" s="110"/>
      <c r="E126" s="70"/>
      <c r="F126" s="69"/>
      <c r="G126" s="70"/>
      <c r="H126" s="70"/>
      <c r="I126" s="70"/>
      <c r="J126" s="70"/>
      <c r="K126" s="109"/>
      <c r="L126" s="70"/>
      <c r="M126" s="70"/>
    </row>
    <row r="127" spans="1:13" x14ac:dyDescent="0.25">
      <c r="A127" s="106" t="s">
        <v>195</v>
      </c>
      <c r="B127" s="10" t="s">
        <v>26</v>
      </c>
      <c r="C127" s="16" t="s">
        <v>196</v>
      </c>
      <c r="D127" s="16" t="s">
        <v>94</v>
      </c>
      <c r="E127" s="60">
        <v>155000</v>
      </c>
      <c r="F127" s="63">
        <v>0</v>
      </c>
      <c r="G127" s="60">
        <v>155000</v>
      </c>
      <c r="H127" s="60">
        <v>4448.5</v>
      </c>
      <c r="I127" s="60">
        <v>25042.74</v>
      </c>
      <c r="J127" s="60">
        <v>4712</v>
      </c>
      <c r="K127" s="105">
        <v>1375</v>
      </c>
      <c r="L127" s="60">
        <v>35578.239999999998</v>
      </c>
      <c r="M127" s="60">
        <v>119421.75999999999</v>
      </c>
    </row>
    <row r="128" spans="1:13" x14ac:dyDescent="0.25">
      <c r="A128" s="124" t="s">
        <v>197</v>
      </c>
      <c r="B128" s="121" t="s">
        <v>21</v>
      </c>
      <c r="C128" s="9" t="s">
        <v>169</v>
      </c>
      <c r="D128" s="16" t="s">
        <v>94</v>
      </c>
      <c r="E128" s="123">
        <v>55000</v>
      </c>
      <c r="F128" s="61">
        <v>0</v>
      </c>
      <c r="G128" s="60">
        <v>55000</v>
      </c>
      <c r="H128" s="60">
        <v>1578.5</v>
      </c>
      <c r="I128" s="60">
        <v>2154.64</v>
      </c>
      <c r="J128" s="64">
        <v>1672</v>
      </c>
      <c r="K128" s="105">
        <v>2725.24</v>
      </c>
      <c r="L128" s="60">
        <v>8130.38</v>
      </c>
      <c r="M128" s="60">
        <v>46869.62</v>
      </c>
    </row>
    <row r="129" spans="1:13" x14ac:dyDescent="0.25">
      <c r="A129" s="9" t="s">
        <v>198</v>
      </c>
      <c r="B129" s="62" t="s">
        <v>21</v>
      </c>
      <c r="C129" s="16" t="s">
        <v>199</v>
      </c>
      <c r="D129" s="16" t="s">
        <v>81</v>
      </c>
      <c r="E129" s="60">
        <v>60000</v>
      </c>
      <c r="F129" s="63">
        <v>0</v>
      </c>
      <c r="G129" s="64">
        <v>60000</v>
      </c>
      <c r="H129" s="90">
        <v>1722</v>
      </c>
      <c r="I129" s="90">
        <v>3486.68</v>
      </c>
      <c r="J129" s="60">
        <v>1824</v>
      </c>
      <c r="K129" s="125">
        <v>828</v>
      </c>
      <c r="L129" s="60">
        <v>7860.68</v>
      </c>
      <c r="M129" s="60">
        <v>52139.32</v>
      </c>
    </row>
    <row r="130" spans="1:13" x14ac:dyDescent="0.25">
      <c r="A130" s="106" t="s">
        <v>200</v>
      </c>
      <c r="B130" s="10" t="s">
        <v>26</v>
      </c>
      <c r="C130" s="16" t="s">
        <v>181</v>
      </c>
      <c r="D130" s="16" t="s">
        <v>81</v>
      </c>
      <c r="E130" s="60">
        <v>46000</v>
      </c>
      <c r="F130" s="63">
        <v>0</v>
      </c>
      <c r="G130" s="60">
        <v>46000</v>
      </c>
      <c r="H130" s="60">
        <v>1320.2</v>
      </c>
      <c r="I130" s="60">
        <v>1289.46</v>
      </c>
      <c r="J130" s="60">
        <v>1398.4</v>
      </c>
      <c r="K130" s="105">
        <v>125</v>
      </c>
      <c r="L130" s="60">
        <v>4133.0600000000004</v>
      </c>
      <c r="M130" s="60">
        <v>41866.94</v>
      </c>
    </row>
    <row r="131" spans="1:13" x14ac:dyDescent="0.25">
      <c r="A131" s="106" t="s">
        <v>201</v>
      </c>
      <c r="B131" s="10" t="s">
        <v>21</v>
      </c>
      <c r="C131" s="16" t="s">
        <v>93</v>
      </c>
      <c r="D131" s="16" t="s">
        <v>94</v>
      </c>
      <c r="E131" s="60">
        <v>50000</v>
      </c>
      <c r="F131" s="63">
        <v>0</v>
      </c>
      <c r="G131" s="60">
        <v>50000</v>
      </c>
      <c r="H131" s="60">
        <v>1435</v>
      </c>
      <c r="I131" s="60">
        <v>1854</v>
      </c>
      <c r="J131" s="60">
        <v>1520</v>
      </c>
      <c r="K131" s="105">
        <v>2025</v>
      </c>
      <c r="L131" s="60">
        <v>6834</v>
      </c>
      <c r="M131" s="60">
        <v>43166</v>
      </c>
    </row>
    <row r="132" spans="1:13" x14ac:dyDescent="0.25">
      <c r="A132" s="65" t="s">
        <v>69</v>
      </c>
      <c r="B132" s="10"/>
      <c r="C132" s="108">
        <v>5</v>
      </c>
      <c r="D132" s="108"/>
      <c r="E132" s="70">
        <f>SUM(E127:E131)</f>
        <v>366000</v>
      </c>
      <c r="F132" s="69">
        <f>SUM(F127:F130)</f>
        <v>0</v>
      </c>
      <c r="G132" s="70">
        <f t="shared" ref="G132:M132" si="16">SUM(G127:G131)</f>
        <v>366000</v>
      </c>
      <c r="H132" s="70">
        <f t="shared" si="16"/>
        <v>10504.2</v>
      </c>
      <c r="I132" s="70">
        <f t="shared" si="16"/>
        <v>33827.520000000004</v>
      </c>
      <c r="J132" s="70">
        <f t="shared" si="16"/>
        <v>11126.4</v>
      </c>
      <c r="K132" s="109">
        <f t="shared" si="16"/>
        <v>7078.24</v>
      </c>
      <c r="L132" s="70">
        <f t="shared" si="16"/>
        <v>62536.359999999993</v>
      </c>
      <c r="M132" s="70">
        <f t="shared" si="16"/>
        <v>303463.64</v>
      </c>
    </row>
    <row r="133" spans="1:13" x14ac:dyDescent="0.25">
      <c r="A133" s="65"/>
      <c r="B133" s="10"/>
      <c r="C133" s="108"/>
      <c r="D133" s="108"/>
      <c r="E133" s="70"/>
      <c r="F133" s="69"/>
      <c r="G133" s="70"/>
      <c r="H133" s="70"/>
      <c r="I133" s="70"/>
      <c r="J133" s="70"/>
      <c r="K133" s="109"/>
      <c r="L133" s="70"/>
      <c r="M133" s="70"/>
    </row>
    <row r="134" spans="1:13" x14ac:dyDescent="0.25">
      <c r="A134" s="110" t="s">
        <v>202</v>
      </c>
      <c r="B134" s="126"/>
      <c r="C134" s="94"/>
      <c r="D134" s="94"/>
      <c r="E134" s="59"/>
      <c r="F134" s="59"/>
      <c r="G134" s="72"/>
      <c r="H134" s="73"/>
      <c r="I134" s="70"/>
      <c r="J134" s="70"/>
      <c r="K134" s="109"/>
      <c r="L134" s="70"/>
      <c r="M134" s="70"/>
    </row>
    <row r="135" spans="1:13" x14ac:dyDescent="0.25">
      <c r="A135" s="16" t="s">
        <v>203</v>
      </c>
      <c r="B135" s="10" t="s">
        <v>21</v>
      </c>
      <c r="C135" s="16" t="s">
        <v>204</v>
      </c>
      <c r="D135" s="16" t="s">
        <v>81</v>
      </c>
      <c r="E135" s="114">
        <v>80000</v>
      </c>
      <c r="F135" s="115">
        <v>0</v>
      </c>
      <c r="G135" s="114">
        <v>80000</v>
      </c>
      <c r="H135" s="114">
        <v>2296</v>
      </c>
      <c r="I135" s="114">
        <v>7400.87</v>
      </c>
      <c r="J135" s="114">
        <v>7400.87</v>
      </c>
      <c r="K135" s="116">
        <v>2432</v>
      </c>
      <c r="L135" s="114">
        <v>14226.07</v>
      </c>
      <c r="M135" s="114">
        <v>65773.929999999993</v>
      </c>
    </row>
    <row r="136" spans="1:13" x14ac:dyDescent="0.25">
      <c r="A136" s="65" t="s">
        <v>205</v>
      </c>
      <c r="B136" s="127"/>
      <c r="C136" s="108">
        <v>1</v>
      </c>
      <c r="D136" s="108"/>
      <c r="E136" s="128">
        <f t="shared" ref="E136:M136" si="17">SUM(E135)</f>
        <v>80000</v>
      </c>
      <c r="F136" s="67">
        <f t="shared" si="17"/>
        <v>0</v>
      </c>
      <c r="G136" s="128">
        <f t="shared" si="17"/>
        <v>80000</v>
      </c>
      <c r="H136" s="128">
        <f t="shared" si="17"/>
        <v>2296</v>
      </c>
      <c r="I136" s="128">
        <f t="shared" si="17"/>
        <v>7400.87</v>
      </c>
      <c r="J136" s="128">
        <f t="shared" si="17"/>
        <v>7400.87</v>
      </c>
      <c r="K136" s="129">
        <f t="shared" si="17"/>
        <v>2432</v>
      </c>
      <c r="L136" s="128">
        <f t="shared" si="17"/>
        <v>14226.07</v>
      </c>
      <c r="M136" s="128">
        <f t="shared" si="17"/>
        <v>65773.929999999993</v>
      </c>
    </row>
    <row r="137" spans="1:13" x14ac:dyDescent="0.25">
      <c r="A137" s="65"/>
      <c r="B137" s="10"/>
      <c r="C137" s="108"/>
      <c r="D137" s="108"/>
      <c r="E137" s="70"/>
      <c r="F137" s="69"/>
      <c r="G137" s="70"/>
      <c r="H137" s="70"/>
      <c r="I137" s="70"/>
      <c r="J137" s="70"/>
      <c r="K137" s="109"/>
      <c r="L137" s="70"/>
      <c r="M137" s="70"/>
    </row>
    <row r="138" spans="1:13" ht="17.25" customHeight="1" x14ac:dyDescent="0.25">
      <c r="A138" s="120" t="s">
        <v>206</v>
      </c>
      <c r="B138" s="10"/>
      <c r="C138" s="110"/>
      <c r="D138" s="110"/>
      <c r="E138" s="70"/>
      <c r="F138" s="69"/>
      <c r="G138" s="70"/>
      <c r="H138" s="70"/>
      <c r="I138" s="70"/>
      <c r="J138" s="70"/>
      <c r="K138" s="109"/>
      <c r="L138" s="70"/>
      <c r="M138" s="70"/>
    </row>
    <row r="139" spans="1:13" x14ac:dyDescent="0.25">
      <c r="A139" s="9" t="s">
        <v>207</v>
      </c>
      <c r="B139" s="10" t="s">
        <v>26</v>
      </c>
      <c r="C139" s="16" t="s">
        <v>208</v>
      </c>
      <c r="D139" s="16" t="s">
        <v>94</v>
      </c>
      <c r="E139" s="60">
        <v>43500</v>
      </c>
      <c r="F139" s="63">
        <v>0</v>
      </c>
      <c r="G139" s="60">
        <v>43500</v>
      </c>
      <c r="H139" s="60">
        <v>1248.45</v>
      </c>
      <c r="I139" s="63">
        <v>936.62</v>
      </c>
      <c r="J139" s="60">
        <v>1322.4</v>
      </c>
      <c r="K139" s="105">
        <v>25</v>
      </c>
      <c r="L139" s="60">
        <v>1798</v>
      </c>
      <c r="M139" s="60">
        <v>39967.53</v>
      </c>
    </row>
    <row r="140" spans="1:13" x14ac:dyDescent="0.25">
      <c r="A140" s="65" t="s">
        <v>69</v>
      </c>
      <c r="B140" s="10"/>
      <c r="C140" s="108">
        <v>1</v>
      </c>
      <c r="D140" s="108"/>
      <c r="E140" s="70">
        <f t="shared" ref="E140:K140" si="18">SUM(E139:E139)</f>
        <v>43500</v>
      </c>
      <c r="F140" s="69">
        <f t="shared" si="18"/>
        <v>0</v>
      </c>
      <c r="G140" s="70">
        <f t="shared" si="18"/>
        <v>43500</v>
      </c>
      <c r="H140" s="70">
        <f t="shared" si="18"/>
        <v>1248.45</v>
      </c>
      <c r="I140" s="130">
        <f t="shared" si="18"/>
        <v>936.62</v>
      </c>
      <c r="J140" s="70">
        <f t="shared" si="18"/>
        <v>1322.4</v>
      </c>
      <c r="K140" s="109">
        <f t="shared" si="18"/>
        <v>25</v>
      </c>
      <c r="L140" s="70">
        <v>1798</v>
      </c>
      <c r="M140" s="70">
        <v>39967.53</v>
      </c>
    </row>
    <row r="141" spans="1:13" x14ac:dyDescent="0.25">
      <c r="A141" s="106"/>
      <c r="B141" s="10"/>
      <c r="C141" s="16"/>
      <c r="D141" s="16"/>
      <c r="E141" s="60"/>
      <c r="F141" s="63"/>
      <c r="G141" s="60"/>
      <c r="H141" s="60"/>
      <c r="I141" s="60"/>
      <c r="J141" s="60"/>
      <c r="K141" s="105"/>
      <c r="L141" s="60"/>
      <c r="M141" s="60"/>
    </row>
    <row r="142" spans="1:13" ht="27.75" customHeight="1" x14ac:dyDescent="0.25">
      <c r="A142" s="120" t="s">
        <v>209</v>
      </c>
      <c r="B142" s="10"/>
      <c r="C142" s="110"/>
      <c r="D142" s="110"/>
      <c r="E142" s="70"/>
      <c r="F142" s="69"/>
      <c r="G142" s="70"/>
      <c r="H142" s="70"/>
      <c r="I142" s="70"/>
      <c r="J142" s="70"/>
      <c r="K142" s="109"/>
      <c r="L142" s="70"/>
      <c r="M142" s="70"/>
    </row>
    <row r="143" spans="1:13" x14ac:dyDescent="0.25">
      <c r="A143" s="9" t="s">
        <v>210</v>
      </c>
      <c r="B143" s="10" t="s">
        <v>21</v>
      </c>
      <c r="C143" s="16" t="s">
        <v>211</v>
      </c>
      <c r="D143" s="16" t="s">
        <v>94</v>
      </c>
      <c r="E143" s="60">
        <v>80000</v>
      </c>
      <c r="F143" s="63">
        <v>0</v>
      </c>
      <c r="G143" s="60">
        <v>80000</v>
      </c>
      <c r="H143" s="60">
        <v>2296</v>
      </c>
      <c r="I143" s="60">
        <v>7400.87</v>
      </c>
      <c r="J143" s="60">
        <v>2432</v>
      </c>
      <c r="K143" s="105">
        <v>728</v>
      </c>
      <c r="L143" s="60">
        <v>12856.87</v>
      </c>
      <c r="M143" s="60">
        <v>67143.13</v>
      </c>
    </row>
    <row r="144" spans="1:13" x14ac:dyDescent="0.25">
      <c r="A144" s="9" t="s">
        <v>212</v>
      </c>
      <c r="B144" s="10" t="s">
        <v>21</v>
      </c>
      <c r="C144" s="16" t="s">
        <v>211</v>
      </c>
      <c r="D144" s="16" t="s">
        <v>94</v>
      </c>
      <c r="E144" s="60">
        <v>60000</v>
      </c>
      <c r="F144" s="63">
        <v>0</v>
      </c>
      <c r="G144" s="60">
        <v>60000</v>
      </c>
      <c r="H144" s="60">
        <v>1722</v>
      </c>
      <c r="I144" s="60">
        <v>3486.68</v>
      </c>
      <c r="J144" s="60">
        <v>1824</v>
      </c>
      <c r="K144" s="105">
        <v>728</v>
      </c>
      <c r="L144" s="60">
        <v>7760.68</v>
      </c>
      <c r="M144" s="60">
        <v>52239.32</v>
      </c>
    </row>
    <row r="145" spans="1:13" x14ac:dyDescent="0.25">
      <c r="A145" s="9" t="s">
        <v>213</v>
      </c>
      <c r="B145" s="10" t="s">
        <v>26</v>
      </c>
      <c r="C145" s="16" t="s">
        <v>208</v>
      </c>
      <c r="D145" s="16" t="s">
        <v>94</v>
      </c>
      <c r="E145" s="60">
        <v>43500</v>
      </c>
      <c r="F145" s="63">
        <v>0</v>
      </c>
      <c r="G145" s="60">
        <v>43500</v>
      </c>
      <c r="H145" s="60">
        <v>1248.45</v>
      </c>
      <c r="I145" s="63">
        <v>936.62</v>
      </c>
      <c r="J145" s="60">
        <v>1322.4</v>
      </c>
      <c r="K145" s="105">
        <v>2085</v>
      </c>
      <c r="L145" s="60">
        <v>5532.47</v>
      </c>
      <c r="M145" s="60">
        <v>37967.53</v>
      </c>
    </row>
    <row r="146" spans="1:13" x14ac:dyDescent="0.25">
      <c r="A146" s="65" t="s">
        <v>69</v>
      </c>
      <c r="B146" s="10"/>
      <c r="C146" s="108">
        <v>3</v>
      </c>
      <c r="D146" s="108"/>
      <c r="E146" s="70">
        <f>SUM(E143:E145)</f>
        <v>183500</v>
      </c>
      <c r="F146" s="69">
        <f t="shared" ref="F146:L146" si="19">SUM(F143:F145)</f>
        <v>0</v>
      </c>
      <c r="G146" s="70">
        <f t="shared" si="19"/>
        <v>183500</v>
      </c>
      <c r="H146" s="70">
        <f t="shared" si="19"/>
        <v>5266.45</v>
      </c>
      <c r="I146" s="70">
        <f t="shared" si="19"/>
        <v>11824.17</v>
      </c>
      <c r="J146" s="70">
        <f>SUM(J143:J145)</f>
        <v>5578.4</v>
      </c>
      <c r="K146" s="109">
        <f t="shared" si="19"/>
        <v>3541</v>
      </c>
      <c r="L146" s="70">
        <f t="shared" si="19"/>
        <v>26150.020000000004</v>
      </c>
      <c r="M146" s="70">
        <f>SUM(M143:M145)</f>
        <v>157349.98000000001</v>
      </c>
    </row>
    <row r="147" spans="1:13" x14ac:dyDescent="0.25">
      <c r="A147" s="106"/>
      <c r="B147" s="10"/>
      <c r="C147" s="16"/>
      <c r="D147" s="16"/>
      <c r="E147" s="60"/>
      <c r="F147" s="63"/>
      <c r="G147" s="60"/>
      <c r="H147" s="60"/>
      <c r="I147" s="60"/>
      <c r="J147" s="60"/>
      <c r="K147" s="105"/>
      <c r="L147" s="60"/>
      <c r="M147" s="60"/>
    </row>
    <row r="148" spans="1:13" ht="30" customHeight="1" x14ac:dyDescent="0.25">
      <c r="A148" s="120" t="s">
        <v>214</v>
      </c>
      <c r="B148" s="10"/>
      <c r="C148" s="110"/>
      <c r="D148" s="110"/>
      <c r="E148" s="70"/>
      <c r="F148" s="69"/>
      <c r="G148" s="70"/>
      <c r="H148" s="70"/>
      <c r="I148" s="70"/>
      <c r="J148" s="70"/>
      <c r="K148" s="109"/>
      <c r="L148" s="70"/>
      <c r="M148" s="70"/>
    </row>
    <row r="149" spans="1:13" x14ac:dyDescent="0.25">
      <c r="A149" s="106" t="s">
        <v>215</v>
      </c>
      <c r="B149" s="10" t="s">
        <v>26</v>
      </c>
      <c r="C149" s="16" t="s">
        <v>216</v>
      </c>
      <c r="D149" s="16" t="s">
        <v>81</v>
      </c>
      <c r="E149" s="60">
        <v>80000</v>
      </c>
      <c r="F149" s="63">
        <v>0</v>
      </c>
      <c r="G149" s="60">
        <v>80000</v>
      </c>
      <c r="H149" s="60">
        <v>2296</v>
      </c>
      <c r="I149" s="60">
        <v>7400.87</v>
      </c>
      <c r="J149" s="60">
        <v>2432</v>
      </c>
      <c r="K149" s="105">
        <v>728</v>
      </c>
      <c r="L149" s="60">
        <v>12856.87</v>
      </c>
      <c r="M149" s="60">
        <v>67143.13</v>
      </c>
    </row>
    <row r="150" spans="1:13" x14ac:dyDescent="0.25">
      <c r="A150" s="65" t="s">
        <v>69</v>
      </c>
      <c r="B150" s="10"/>
      <c r="C150" s="108">
        <v>1</v>
      </c>
      <c r="D150" s="108"/>
      <c r="E150" s="70">
        <f>SUM(E149)</f>
        <v>80000</v>
      </c>
      <c r="F150" s="69">
        <f t="shared" ref="F150:M150" si="20">SUM(F149)</f>
        <v>0</v>
      </c>
      <c r="G150" s="70">
        <f t="shared" si="20"/>
        <v>80000</v>
      </c>
      <c r="H150" s="70">
        <f t="shared" si="20"/>
        <v>2296</v>
      </c>
      <c r="I150" s="70">
        <f t="shared" si="20"/>
        <v>7400.87</v>
      </c>
      <c r="J150" s="70">
        <f t="shared" si="20"/>
        <v>2432</v>
      </c>
      <c r="K150" s="109">
        <f t="shared" si="20"/>
        <v>728</v>
      </c>
      <c r="L150" s="70">
        <f t="shared" si="20"/>
        <v>12856.87</v>
      </c>
      <c r="M150" s="70">
        <f t="shared" si="20"/>
        <v>67143.13</v>
      </c>
    </row>
    <row r="151" spans="1:13" ht="18" customHeight="1" x14ac:dyDescent="0.25">
      <c r="A151" s="106"/>
      <c r="B151" s="10"/>
      <c r="C151" s="16"/>
      <c r="D151" s="16"/>
      <c r="E151" s="60"/>
      <c r="F151" s="63"/>
      <c r="G151" s="60"/>
      <c r="H151" s="60"/>
      <c r="I151" s="60"/>
      <c r="J151" s="60"/>
      <c r="K151" s="105"/>
      <c r="L151" s="60"/>
      <c r="M151" s="60"/>
    </row>
    <row r="152" spans="1:13" ht="27.75" customHeight="1" x14ac:dyDescent="0.25">
      <c r="A152" s="120" t="s">
        <v>217</v>
      </c>
      <c r="B152" s="10"/>
      <c r="C152" s="110"/>
      <c r="D152" s="110"/>
      <c r="E152" s="70"/>
      <c r="F152" s="69"/>
      <c r="G152" s="70"/>
      <c r="H152" s="70"/>
      <c r="I152" s="70"/>
      <c r="J152" s="70"/>
      <c r="K152" s="109"/>
      <c r="L152" s="70"/>
      <c r="M152" s="70"/>
    </row>
    <row r="153" spans="1:13" x14ac:dyDescent="0.25">
      <c r="A153" s="9" t="s">
        <v>218</v>
      </c>
      <c r="B153" s="10" t="s">
        <v>21</v>
      </c>
      <c r="C153" s="16" t="s">
        <v>219</v>
      </c>
      <c r="D153" s="16" t="s">
        <v>81</v>
      </c>
      <c r="E153" s="60">
        <v>80000</v>
      </c>
      <c r="F153" s="63">
        <v>0</v>
      </c>
      <c r="G153" s="60">
        <v>80000</v>
      </c>
      <c r="H153" s="60">
        <v>2296</v>
      </c>
      <c r="I153" s="60">
        <v>7022.76</v>
      </c>
      <c r="J153" s="60">
        <v>2432</v>
      </c>
      <c r="K153" s="105">
        <v>1537.45</v>
      </c>
      <c r="L153" s="60">
        <v>13288.21</v>
      </c>
      <c r="M153" s="60">
        <v>66711.789999999994</v>
      </c>
    </row>
    <row r="154" spans="1:13" x14ac:dyDescent="0.25">
      <c r="A154" s="9" t="s">
        <v>220</v>
      </c>
      <c r="B154" s="10" t="s">
        <v>26</v>
      </c>
      <c r="C154" s="16" t="s">
        <v>208</v>
      </c>
      <c r="D154" s="16" t="s">
        <v>94</v>
      </c>
      <c r="E154" s="60">
        <v>43500</v>
      </c>
      <c r="F154" s="63">
        <v>0</v>
      </c>
      <c r="G154" s="60">
        <v>43500</v>
      </c>
      <c r="H154" s="60">
        <v>1248.45</v>
      </c>
      <c r="I154" s="63">
        <v>936</v>
      </c>
      <c r="J154" s="60">
        <v>1322.4</v>
      </c>
      <c r="K154" s="105">
        <v>25</v>
      </c>
      <c r="L154" s="60">
        <v>3532.47</v>
      </c>
      <c r="M154" s="60">
        <v>39967.53</v>
      </c>
    </row>
    <row r="155" spans="1:13" x14ac:dyDescent="0.25">
      <c r="A155" s="65" t="s">
        <v>69</v>
      </c>
      <c r="B155" s="10"/>
      <c r="C155" s="108">
        <v>2</v>
      </c>
      <c r="D155" s="108"/>
      <c r="E155" s="70">
        <f t="shared" ref="E155:M155" si="21">SUM(E153:E154)</f>
        <v>123500</v>
      </c>
      <c r="F155" s="69">
        <f t="shared" si="21"/>
        <v>0</v>
      </c>
      <c r="G155" s="70">
        <f t="shared" si="21"/>
        <v>123500</v>
      </c>
      <c r="H155" s="70">
        <f t="shared" si="21"/>
        <v>3544.45</v>
      </c>
      <c r="I155" s="70">
        <f t="shared" si="21"/>
        <v>7958.76</v>
      </c>
      <c r="J155" s="70">
        <f t="shared" si="21"/>
        <v>3754.4</v>
      </c>
      <c r="K155" s="109">
        <f t="shared" si="21"/>
        <v>1562.45</v>
      </c>
      <c r="L155" s="70">
        <f>SUM(L153:L154)</f>
        <v>16820.68</v>
      </c>
      <c r="M155" s="70">
        <f t="shared" si="21"/>
        <v>106679.31999999999</v>
      </c>
    </row>
    <row r="156" spans="1:13" x14ac:dyDescent="0.25">
      <c r="A156" s="65"/>
      <c r="B156" s="10"/>
      <c r="C156" s="110"/>
      <c r="D156" s="110"/>
      <c r="E156" s="70"/>
      <c r="F156" s="69"/>
      <c r="G156" s="70"/>
      <c r="H156" s="70"/>
      <c r="I156" s="70"/>
      <c r="J156" s="70"/>
      <c r="K156" s="109"/>
      <c r="L156" s="70"/>
      <c r="M156" s="70"/>
    </row>
    <row r="157" spans="1:13" x14ac:dyDescent="0.25">
      <c r="A157" s="65" t="s">
        <v>221</v>
      </c>
      <c r="B157" s="10"/>
      <c r="C157" s="110"/>
      <c r="D157" s="110"/>
      <c r="E157" s="70"/>
      <c r="F157" s="69"/>
      <c r="G157" s="70"/>
      <c r="H157" s="70"/>
      <c r="I157" s="70"/>
      <c r="J157" s="70"/>
      <c r="K157" s="109"/>
      <c r="L157" s="70"/>
      <c r="M157" s="70"/>
    </row>
    <row r="158" spans="1:13" x14ac:dyDescent="0.25">
      <c r="A158" s="106" t="s">
        <v>222</v>
      </c>
      <c r="B158" s="10" t="s">
        <v>21</v>
      </c>
      <c r="C158" s="16" t="s">
        <v>135</v>
      </c>
      <c r="D158" s="16" t="s">
        <v>87</v>
      </c>
      <c r="E158" s="60">
        <v>20000</v>
      </c>
      <c r="F158" s="63">
        <v>0</v>
      </c>
      <c r="G158" s="60">
        <v>20000</v>
      </c>
      <c r="H158" s="60">
        <v>574</v>
      </c>
      <c r="I158" s="63">
        <v>0</v>
      </c>
      <c r="J158" s="60">
        <v>608</v>
      </c>
      <c r="K158" s="105">
        <v>25</v>
      </c>
      <c r="L158" s="60">
        <v>1207</v>
      </c>
      <c r="M158" s="60">
        <v>18793</v>
      </c>
    </row>
    <row r="159" spans="1:13" x14ac:dyDescent="0.25">
      <c r="A159" s="106" t="s">
        <v>223</v>
      </c>
      <c r="B159" s="10" t="s">
        <v>21</v>
      </c>
      <c r="C159" s="16" t="s">
        <v>135</v>
      </c>
      <c r="D159" s="16" t="s">
        <v>87</v>
      </c>
      <c r="E159" s="60">
        <v>20000</v>
      </c>
      <c r="F159" s="63">
        <v>0</v>
      </c>
      <c r="G159" s="60">
        <v>20000</v>
      </c>
      <c r="H159" s="60">
        <v>574</v>
      </c>
      <c r="I159" s="63">
        <v>0</v>
      </c>
      <c r="J159" s="60">
        <v>608</v>
      </c>
      <c r="K159" s="105">
        <v>25</v>
      </c>
      <c r="L159" s="60">
        <v>1207</v>
      </c>
      <c r="M159" s="60">
        <v>18793</v>
      </c>
    </row>
    <row r="160" spans="1:13" x14ac:dyDescent="0.25">
      <c r="A160" s="65" t="s">
        <v>69</v>
      </c>
      <c r="B160" s="10"/>
      <c r="C160" s="108">
        <v>2</v>
      </c>
      <c r="D160" s="108"/>
      <c r="E160" s="70">
        <f t="shared" ref="E160:M160" si="22">SUM(E158:E159)</f>
        <v>40000</v>
      </c>
      <c r="F160" s="69">
        <f t="shared" si="22"/>
        <v>0</v>
      </c>
      <c r="G160" s="70">
        <f t="shared" si="22"/>
        <v>40000</v>
      </c>
      <c r="H160" s="70">
        <f t="shared" si="22"/>
        <v>1148</v>
      </c>
      <c r="I160" s="70">
        <f t="shared" si="22"/>
        <v>0</v>
      </c>
      <c r="J160" s="70">
        <f t="shared" si="22"/>
        <v>1216</v>
      </c>
      <c r="K160" s="109">
        <f t="shared" si="22"/>
        <v>50</v>
      </c>
      <c r="L160" s="70">
        <f t="shared" si="22"/>
        <v>2414</v>
      </c>
      <c r="M160" s="70">
        <f t="shared" si="22"/>
        <v>37586</v>
      </c>
    </row>
    <row r="161" spans="1:13" x14ac:dyDescent="0.25">
      <c r="A161" s="65"/>
      <c r="B161" s="10"/>
      <c r="C161" s="110"/>
      <c r="D161" s="110"/>
      <c r="E161" s="70"/>
      <c r="F161" s="69"/>
      <c r="G161" s="70"/>
      <c r="H161" s="70"/>
      <c r="I161" s="70"/>
      <c r="J161" s="70"/>
      <c r="K161" s="109"/>
      <c r="L161" s="70"/>
      <c r="M161" s="70"/>
    </row>
    <row r="162" spans="1:13" x14ac:dyDescent="0.25">
      <c r="A162" s="65" t="s">
        <v>224</v>
      </c>
      <c r="B162" s="10"/>
      <c r="C162" s="110"/>
      <c r="D162" s="110"/>
      <c r="E162" s="70"/>
      <c r="F162" s="69"/>
      <c r="G162" s="70"/>
      <c r="H162" s="70"/>
      <c r="I162" s="70"/>
      <c r="J162" s="70"/>
      <c r="K162" s="109"/>
      <c r="L162" s="70"/>
      <c r="M162" s="70"/>
    </row>
    <row r="163" spans="1:13" x14ac:dyDescent="0.25">
      <c r="A163" s="106" t="s">
        <v>225</v>
      </c>
      <c r="B163" s="10" t="s">
        <v>21</v>
      </c>
      <c r="C163" s="16" t="s">
        <v>226</v>
      </c>
      <c r="D163" s="16" t="s">
        <v>94</v>
      </c>
      <c r="E163" s="60">
        <v>80000</v>
      </c>
      <c r="F163" s="63">
        <v>0</v>
      </c>
      <c r="G163" s="60">
        <v>80000</v>
      </c>
      <c r="H163" s="60">
        <v>2296</v>
      </c>
      <c r="I163" s="60">
        <v>7400.87</v>
      </c>
      <c r="J163" s="60">
        <v>2432</v>
      </c>
      <c r="K163" s="105">
        <v>728</v>
      </c>
      <c r="L163" s="60">
        <v>12856.87</v>
      </c>
      <c r="M163" s="60">
        <v>67143.13</v>
      </c>
    </row>
    <row r="164" spans="1:13" x14ac:dyDescent="0.25">
      <c r="A164" s="106" t="s">
        <v>227</v>
      </c>
      <c r="B164" s="10" t="s">
        <v>26</v>
      </c>
      <c r="C164" s="16" t="s">
        <v>228</v>
      </c>
      <c r="D164" s="16" t="s">
        <v>94</v>
      </c>
      <c r="E164" s="60">
        <v>31500</v>
      </c>
      <c r="F164" s="63">
        <v>0</v>
      </c>
      <c r="G164" s="60">
        <v>31500</v>
      </c>
      <c r="H164" s="60">
        <v>904</v>
      </c>
      <c r="I164" s="63">
        <v>0</v>
      </c>
      <c r="J164" s="60">
        <v>957.6</v>
      </c>
      <c r="K164" s="105">
        <v>25</v>
      </c>
      <c r="L164" s="60">
        <v>1886.65</v>
      </c>
      <c r="M164" s="60">
        <v>29613.35</v>
      </c>
    </row>
    <row r="165" spans="1:13" x14ac:dyDescent="0.25">
      <c r="A165" s="106" t="s">
        <v>229</v>
      </c>
      <c r="B165" s="10" t="s">
        <v>26</v>
      </c>
      <c r="C165" s="16" t="s">
        <v>228</v>
      </c>
      <c r="D165" s="16" t="s">
        <v>94</v>
      </c>
      <c r="E165" s="60">
        <v>31500</v>
      </c>
      <c r="F165" s="63">
        <v>0</v>
      </c>
      <c r="G165" s="60">
        <v>31500</v>
      </c>
      <c r="H165" s="60">
        <v>904</v>
      </c>
      <c r="I165" s="63">
        <v>0</v>
      </c>
      <c r="J165" s="60">
        <v>957.6</v>
      </c>
      <c r="K165" s="105">
        <v>25</v>
      </c>
      <c r="L165" s="60">
        <v>1886.65</v>
      </c>
      <c r="M165" s="60">
        <v>29613.35</v>
      </c>
    </row>
    <row r="166" spans="1:13" x14ac:dyDescent="0.25">
      <c r="A166" s="106" t="s">
        <v>230</v>
      </c>
      <c r="B166" s="10" t="s">
        <v>26</v>
      </c>
      <c r="C166" s="16" t="s">
        <v>228</v>
      </c>
      <c r="D166" s="16" t="s">
        <v>94</v>
      </c>
      <c r="E166" s="60">
        <v>37500</v>
      </c>
      <c r="F166" s="63">
        <v>0</v>
      </c>
      <c r="G166" s="60">
        <v>37500</v>
      </c>
      <c r="H166" s="60">
        <v>1076.25</v>
      </c>
      <c r="I166" s="63">
        <v>89.81</v>
      </c>
      <c r="J166" s="60">
        <v>1140</v>
      </c>
      <c r="K166" s="105">
        <v>25</v>
      </c>
      <c r="L166" s="60">
        <v>2331.06</v>
      </c>
      <c r="M166" s="60">
        <v>35168.94</v>
      </c>
    </row>
    <row r="167" spans="1:13" ht="15" customHeight="1" x14ac:dyDescent="0.25">
      <c r="A167" s="131" t="s">
        <v>231</v>
      </c>
      <c r="B167" s="10" t="s">
        <v>26</v>
      </c>
      <c r="C167" s="16" t="s">
        <v>228</v>
      </c>
      <c r="D167" s="16" t="s">
        <v>94</v>
      </c>
      <c r="E167" s="60">
        <v>31500</v>
      </c>
      <c r="F167" s="63">
        <v>0</v>
      </c>
      <c r="G167" s="60">
        <v>31500</v>
      </c>
      <c r="H167" s="60">
        <v>904</v>
      </c>
      <c r="I167" s="63">
        <v>0</v>
      </c>
      <c r="J167" s="60">
        <v>957.6</v>
      </c>
      <c r="K167" s="105">
        <v>3049.9</v>
      </c>
      <c r="L167" s="60">
        <v>5041.55</v>
      </c>
      <c r="M167" s="60">
        <v>26448.45</v>
      </c>
    </row>
    <row r="168" spans="1:13" ht="15" customHeight="1" x14ac:dyDescent="0.25">
      <c r="A168" s="131" t="s">
        <v>232</v>
      </c>
      <c r="B168" s="10" t="s">
        <v>26</v>
      </c>
      <c r="C168" s="16" t="s">
        <v>228</v>
      </c>
      <c r="D168" s="16" t="s">
        <v>94</v>
      </c>
      <c r="E168" s="60">
        <v>31500</v>
      </c>
      <c r="F168" s="63">
        <v>0</v>
      </c>
      <c r="G168" s="60">
        <v>31500</v>
      </c>
      <c r="H168" s="60">
        <v>904.05</v>
      </c>
      <c r="I168" s="63">
        <v>0</v>
      </c>
      <c r="J168" s="60">
        <v>957.6</v>
      </c>
      <c r="K168" s="105">
        <v>25</v>
      </c>
      <c r="L168" s="60">
        <v>1886.65</v>
      </c>
      <c r="M168" s="60">
        <v>29613.35</v>
      </c>
    </row>
    <row r="169" spans="1:13" x14ac:dyDescent="0.25">
      <c r="A169" s="65" t="s">
        <v>69</v>
      </c>
      <c r="B169" s="10"/>
      <c r="C169" s="108">
        <v>6</v>
      </c>
      <c r="D169" s="108"/>
      <c r="E169" s="70">
        <f>SUM(E163:E168)</f>
        <v>243500</v>
      </c>
      <c r="F169" s="69">
        <f>SUM(F163:F167)</f>
        <v>0</v>
      </c>
      <c r="G169" s="70">
        <f t="shared" ref="G169:M169" si="23">SUM(G163:G168)</f>
        <v>243500</v>
      </c>
      <c r="H169" s="70">
        <f t="shared" si="23"/>
        <v>6988.3</v>
      </c>
      <c r="I169" s="70">
        <f t="shared" si="23"/>
        <v>7490.68</v>
      </c>
      <c r="J169" s="70">
        <f t="shared" si="23"/>
        <v>7402.4000000000005</v>
      </c>
      <c r="K169" s="109">
        <f t="shared" si="23"/>
        <v>3877.9</v>
      </c>
      <c r="L169" s="70">
        <f t="shared" si="23"/>
        <v>25889.430000000004</v>
      </c>
      <c r="M169" s="70">
        <f t="shared" si="23"/>
        <v>217600.57000000004</v>
      </c>
    </row>
    <row r="170" spans="1:13" x14ac:dyDescent="0.25">
      <c r="A170" s="106"/>
      <c r="B170" s="10"/>
      <c r="C170" s="16"/>
      <c r="D170" s="16"/>
      <c r="E170" s="70"/>
      <c r="F170" s="69"/>
      <c r="G170" s="70"/>
      <c r="H170" s="70"/>
      <c r="I170" s="70"/>
      <c r="J170" s="70"/>
      <c r="K170" s="109"/>
      <c r="L170" s="70"/>
      <c r="M170" s="70"/>
    </row>
    <row r="171" spans="1:13" x14ac:dyDescent="0.25">
      <c r="A171" s="65" t="s">
        <v>233</v>
      </c>
      <c r="B171" s="10"/>
      <c r="C171" s="110"/>
      <c r="D171" s="110"/>
      <c r="E171" s="70"/>
      <c r="F171" s="69"/>
      <c r="G171" s="70"/>
      <c r="H171" s="70"/>
      <c r="I171" s="70"/>
      <c r="J171" s="70"/>
      <c r="K171" s="109"/>
      <c r="L171" s="70"/>
      <c r="M171" s="70"/>
    </row>
    <row r="172" spans="1:13" x14ac:dyDescent="0.25">
      <c r="A172" s="9" t="s">
        <v>234</v>
      </c>
      <c r="B172" s="10" t="s">
        <v>26</v>
      </c>
      <c r="C172" s="16" t="s">
        <v>235</v>
      </c>
      <c r="D172" s="16" t="s">
        <v>81</v>
      </c>
      <c r="E172" s="60">
        <v>100000</v>
      </c>
      <c r="F172" s="63">
        <v>0</v>
      </c>
      <c r="G172" s="60">
        <v>100000</v>
      </c>
      <c r="H172" s="60">
        <v>2870</v>
      </c>
      <c r="I172" s="60">
        <v>12105.37</v>
      </c>
      <c r="J172" s="60">
        <v>3040</v>
      </c>
      <c r="K172" s="105">
        <v>25</v>
      </c>
      <c r="L172" s="60">
        <v>18040.37</v>
      </c>
      <c r="M172" s="60">
        <v>81959.63</v>
      </c>
    </row>
    <row r="173" spans="1:13" x14ac:dyDescent="0.25">
      <c r="A173" s="9" t="s">
        <v>236</v>
      </c>
      <c r="B173" s="10" t="s">
        <v>26</v>
      </c>
      <c r="C173" s="16" t="s">
        <v>237</v>
      </c>
      <c r="D173" s="16" t="s">
        <v>81</v>
      </c>
      <c r="E173" s="60">
        <v>100000</v>
      </c>
      <c r="F173" s="63">
        <v>0</v>
      </c>
      <c r="G173" s="60">
        <v>100000</v>
      </c>
      <c r="H173" s="60">
        <v>2870</v>
      </c>
      <c r="I173" s="60">
        <v>12105.37</v>
      </c>
      <c r="J173" s="60">
        <v>3040</v>
      </c>
      <c r="K173" s="105">
        <v>25</v>
      </c>
      <c r="L173" s="60">
        <v>18040.37</v>
      </c>
      <c r="M173" s="60">
        <v>81959.63</v>
      </c>
    </row>
    <row r="174" spans="1:13" x14ac:dyDescent="0.25">
      <c r="A174" s="9" t="s">
        <v>238</v>
      </c>
      <c r="B174" s="132" t="s">
        <v>26</v>
      </c>
      <c r="C174" s="16" t="s">
        <v>239</v>
      </c>
      <c r="D174" s="16" t="s">
        <v>84</v>
      </c>
      <c r="E174" s="60">
        <v>75000</v>
      </c>
      <c r="F174" s="63">
        <v>0</v>
      </c>
      <c r="G174" s="60">
        <v>75000</v>
      </c>
      <c r="H174" s="60">
        <v>2152.5</v>
      </c>
      <c r="I174" s="60">
        <v>6309.38</v>
      </c>
      <c r="J174" s="60">
        <v>2280</v>
      </c>
      <c r="K174" s="105">
        <v>25</v>
      </c>
      <c r="L174" s="60">
        <v>10766.88</v>
      </c>
      <c r="M174" s="60">
        <v>64233.120000000003</v>
      </c>
    </row>
    <row r="175" spans="1:13" x14ac:dyDescent="0.25">
      <c r="A175" s="9" t="s">
        <v>240</v>
      </c>
      <c r="B175" s="10" t="s">
        <v>26</v>
      </c>
      <c r="C175" s="16" t="s">
        <v>226</v>
      </c>
      <c r="D175" s="16" t="s">
        <v>241</v>
      </c>
      <c r="E175" s="60">
        <v>80000</v>
      </c>
      <c r="F175" s="63">
        <v>0</v>
      </c>
      <c r="G175" s="60">
        <v>80000</v>
      </c>
      <c r="H175" s="60">
        <v>2296</v>
      </c>
      <c r="I175" s="60">
        <v>7400.87</v>
      </c>
      <c r="J175" s="60">
        <v>2432</v>
      </c>
      <c r="K175" s="105">
        <v>25</v>
      </c>
      <c r="L175" s="60">
        <v>12153.87</v>
      </c>
      <c r="M175" s="60">
        <v>67846.13</v>
      </c>
    </row>
    <row r="176" spans="1:13" x14ac:dyDescent="0.25">
      <c r="A176" s="9" t="s">
        <v>242</v>
      </c>
      <c r="B176" s="10" t="s">
        <v>26</v>
      </c>
      <c r="C176" s="16" t="s">
        <v>243</v>
      </c>
      <c r="D176" s="16" t="s">
        <v>94</v>
      </c>
      <c r="E176" s="60">
        <v>60000</v>
      </c>
      <c r="F176" s="63">
        <v>0</v>
      </c>
      <c r="G176" s="60">
        <v>60000</v>
      </c>
      <c r="H176" s="60">
        <v>1722</v>
      </c>
      <c r="I176" s="60">
        <v>3486.68</v>
      </c>
      <c r="J176" s="60">
        <v>1824</v>
      </c>
      <c r="K176" s="105">
        <v>25</v>
      </c>
      <c r="L176" s="60">
        <v>7057.68</v>
      </c>
      <c r="M176" s="60">
        <v>52942.32</v>
      </c>
    </row>
    <row r="177" spans="1:13" x14ac:dyDescent="0.25">
      <c r="A177" s="9" t="s">
        <v>244</v>
      </c>
      <c r="B177" s="10" t="s">
        <v>21</v>
      </c>
      <c r="C177" s="16" t="s">
        <v>243</v>
      </c>
      <c r="D177" s="16" t="s">
        <v>81</v>
      </c>
      <c r="E177" s="60">
        <v>60000</v>
      </c>
      <c r="F177" s="63">
        <v>0</v>
      </c>
      <c r="G177" s="60">
        <v>60000</v>
      </c>
      <c r="H177" s="60">
        <v>1722</v>
      </c>
      <c r="I177" s="60">
        <v>2881.7</v>
      </c>
      <c r="J177" s="60">
        <v>1824</v>
      </c>
      <c r="K177" s="105">
        <v>12552.9</v>
      </c>
      <c r="L177" s="60">
        <v>18980.599999999999</v>
      </c>
      <c r="M177" s="60">
        <v>41019.4</v>
      </c>
    </row>
    <row r="178" spans="1:13" x14ac:dyDescent="0.25">
      <c r="A178" s="9" t="s">
        <v>245</v>
      </c>
      <c r="B178" s="10" t="s">
        <v>21</v>
      </c>
      <c r="C178" s="16" t="s">
        <v>243</v>
      </c>
      <c r="D178" s="16" t="s">
        <v>81</v>
      </c>
      <c r="E178" s="60">
        <v>60000</v>
      </c>
      <c r="F178" s="63">
        <v>0</v>
      </c>
      <c r="G178" s="60">
        <v>60000</v>
      </c>
      <c r="H178" s="60">
        <v>1722</v>
      </c>
      <c r="I178" s="60">
        <v>3184.19</v>
      </c>
      <c r="J178" s="60">
        <v>1824</v>
      </c>
      <c r="K178" s="105">
        <v>1537.45</v>
      </c>
      <c r="L178" s="60">
        <v>8267.64</v>
      </c>
      <c r="M178" s="60">
        <v>51732.36</v>
      </c>
    </row>
    <row r="179" spans="1:13" x14ac:dyDescent="0.25">
      <c r="A179" s="9" t="s">
        <v>246</v>
      </c>
      <c r="B179" s="10" t="s">
        <v>26</v>
      </c>
      <c r="C179" s="16" t="s">
        <v>219</v>
      </c>
      <c r="D179" s="16" t="s">
        <v>81</v>
      </c>
      <c r="E179" s="60">
        <v>60000</v>
      </c>
      <c r="F179" s="63">
        <v>0</v>
      </c>
      <c r="G179" s="60">
        <v>60000</v>
      </c>
      <c r="H179" s="60">
        <v>1722</v>
      </c>
      <c r="I179" s="60">
        <v>2154.64</v>
      </c>
      <c r="J179" s="60">
        <v>1672</v>
      </c>
      <c r="K179" s="105">
        <v>2725.24</v>
      </c>
      <c r="L179" s="60">
        <v>8130.38</v>
      </c>
      <c r="M179" s="60">
        <v>46869.62</v>
      </c>
    </row>
    <row r="180" spans="1:13" x14ac:dyDescent="0.25">
      <c r="A180" s="9" t="s">
        <v>247</v>
      </c>
      <c r="B180" s="10" t="s">
        <v>21</v>
      </c>
      <c r="C180" s="16" t="s">
        <v>183</v>
      </c>
      <c r="D180" s="16" t="s">
        <v>94</v>
      </c>
      <c r="E180" s="60">
        <v>31500</v>
      </c>
      <c r="F180" s="63">
        <v>0</v>
      </c>
      <c r="G180" s="60">
        <v>31500</v>
      </c>
      <c r="H180" s="60">
        <v>904.5</v>
      </c>
      <c r="I180" s="63">
        <v>0</v>
      </c>
      <c r="J180" s="60">
        <v>957.6</v>
      </c>
      <c r="K180" s="105">
        <v>3049.9</v>
      </c>
      <c r="L180" s="60">
        <v>4911.55</v>
      </c>
      <c r="M180" s="60">
        <v>26588.45</v>
      </c>
    </row>
    <row r="181" spans="1:13" x14ac:dyDescent="0.25">
      <c r="A181" s="9" t="s">
        <v>248</v>
      </c>
      <c r="B181" s="10" t="s">
        <v>21</v>
      </c>
      <c r="C181" s="16" t="s">
        <v>183</v>
      </c>
      <c r="D181" s="16" t="s">
        <v>94</v>
      </c>
      <c r="E181" s="60">
        <v>26500</v>
      </c>
      <c r="F181" s="63">
        <v>0</v>
      </c>
      <c r="G181" s="60">
        <v>26500</v>
      </c>
      <c r="H181" s="60">
        <v>760.55</v>
      </c>
      <c r="I181" s="63">
        <v>0</v>
      </c>
      <c r="J181" s="60">
        <v>805.6</v>
      </c>
      <c r="K181" s="105">
        <v>25</v>
      </c>
      <c r="L181" s="60">
        <v>1591.15</v>
      </c>
      <c r="M181" s="60">
        <v>24908.85</v>
      </c>
    </row>
    <row r="182" spans="1:13" x14ac:dyDescent="0.25">
      <c r="A182" s="106" t="s">
        <v>249</v>
      </c>
      <c r="B182" s="10" t="s">
        <v>26</v>
      </c>
      <c r="C182" s="16" t="s">
        <v>126</v>
      </c>
      <c r="D182" s="16" t="s">
        <v>87</v>
      </c>
      <c r="E182" s="60">
        <v>25000</v>
      </c>
      <c r="F182" s="63">
        <v>0</v>
      </c>
      <c r="G182" s="60">
        <v>25000</v>
      </c>
      <c r="H182" s="60">
        <v>717.5</v>
      </c>
      <c r="I182" s="63">
        <v>0</v>
      </c>
      <c r="J182" s="60">
        <v>760</v>
      </c>
      <c r="K182" s="105">
        <v>25</v>
      </c>
      <c r="L182" s="60">
        <v>1502.5</v>
      </c>
      <c r="M182" s="60">
        <v>23497.5</v>
      </c>
    </row>
    <row r="183" spans="1:13" x14ac:dyDescent="0.25">
      <c r="A183" s="106" t="s">
        <v>250</v>
      </c>
      <c r="B183" s="10" t="s">
        <v>26</v>
      </c>
      <c r="C183" s="16" t="s">
        <v>86</v>
      </c>
      <c r="D183" s="16" t="s">
        <v>87</v>
      </c>
      <c r="E183" s="60">
        <v>25000</v>
      </c>
      <c r="F183" s="63">
        <v>0</v>
      </c>
      <c r="G183" s="60">
        <v>25000</v>
      </c>
      <c r="H183" s="60">
        <v>717.5</v>
      </c>
      <c r="I183" s="63">
        <v>0</v>
      </c>
      <c r="J183" s="60">
        <v>760</v>
      </c>
      <c r="K183" s="105">
        <v>2050</v>
      </c>
      <c r="L183" s="60">
        <v>3527.5</v>
      </c>
      <c r="M183" s="60">
        <v>21472.5</v>
      </c>
    </row>
    <row r="184" spans="1:13" x14ac:dyDescent="0.25">
      <c r="A184" s="106" t="s">
        <v>251</v>
      </c>
      <c r="B184" s="10" t="s">
        <v>21</v>
      </c>
      <c r="C184" s="16" t="s">
        <v>135</v>
      </c>
      <c r="D184" s="16" t="s">
        <v>87</v>
      </c>
      <c r="E184" s="60">
        <v>20000</v>
      </c>
      <c r="F184" s="63">
        <v>0</v>
      </c>
      <c r="G184" s="60">
        <v>20000</v>
      </c>
      <c r="H184" s="60">
        <v>574</v>
      </c>
      <c r="I184" s="63">
        <v>0</v>
      </c>
      <c r="J184" s="60">
        <v>608</v>
      </c>
      <c r="K184" s="105">
        <v>25</v>
      </c>
      <c r="L184" s="60">
        <v>1207</v>
      </c>
      <c r="M184" s="60">
        <v>18793</v>
      </c>
    </row>
    <row r="185" spans="1:13" x14ac:dyDescent="0.25">
      <c r="A185" s="106" t="s">
        <v>252</v>
      </c>
      <c r="B185" s="12" t="s">
        <v>21</v>
      </c>
      <c r="C185" s="16" t="s">
        <v>135</v>
      </c>
      <c r="D185" s="16" t="s">
        <v>87</v>
      </c>
      <c r="E185" s="60">
        <v>20000</v>
      </c>
      <c r="F185" s="63">
        <v>0</v>
      </c>
      <c r="G185" s="60">
        <v>20000</v>
      </c>
      <c r="H185" s="60">
        <v>574</v>
      </c>
      <c r="I185" s="63">
        <v>0</v>
      </c>
      <c r="J185" s="60">
        <v>608</v>
      </c>
      <c r="K185" s="105">
        <v>25</v>
      </c>
      <c r="L185" s="60">
        <v>1207</v>
      </c>
      <c r="M185" s="60">
        <v>18793</v>
      </c>
    </row>
    <row r="186" spans="1:13" x14ac:dyDescent="0.25">
      <c r="A186" s="106" t="s">
        <v>253</v>
      </c>
      <c r="B186" s="12" t="s">
        <v>21</v>
      </c>
      <c r="C186" s="16" t="s">
        <v>135</v>
      </c>
      <c r="D186" s="16" t="s">
        <v>87</v>
      </c>
      <c r="E186" s="60">
        <v>20000</v>
      </c>
      <c r="F186" s="63">
        <v>0</v>
      </c>
      <c r="G186" s="60">
        <v>20000</v>
      </c>
      <c r="H186" s="60">
        <v>574</v>
      </c>
      <c r="I186" s="63">
        <v>0</v>
      </c>
      <c r="J186" s="60">
        <v>608</v>
      </c>
      <c r="K186" s="105">
        <v>25</v>
      </c>
      <c r="L186" s="60">
        <v>1207</v>
      </c>
      <c r="M186" s="60">
        <v>18793</v>
      </c>
    </row>
    <row r="187" spans="1:13" x14ac:dyDescent="0.25">
      <c r="A187" s="106" t="s">
        <v>254</v>
      </c>
      <c r="B187" s="10" t="s">
        <v>21</v>
      </c>
      <c r="C187" s="16" t="s">
        <v>135</v>
      </c>
      <c r="D187" s="16" t="s">
        <v>87</v>
      </c>
      <c r="E187" s="60">
        <v>20000</v>
      </c>
      <c r="F187" s="63">
        <v>0</v>
      </c>
      <c r="G187" s="60">
        <v>20000</v>
      </c>
      <c r="H187" s="60">
        <v>574</v>
      </c>
      <c r="I187" s="63">
        <v>0</v>
      </c>
      <c r="J187" s="60">
        <v>608</v>
      </c>
      <c r="K187" s="105">
        <v>25</v>
      </c>
      <c r="L187" s="60">
        <v>1207</v>
      </c>
      <c r="M187" s="60">
        <v>18793</v>
      </c>
    </row>
    <row r="188" spans="1:13" x14ac:dyDescent="0.25">
      <c r="A188" s="124" t="s">
        <v>255</v>
      </c>
      <c r="B188" s="121" t="s">
        <v>26</v>
      </c>
      <c r="C188" s="122" t="s">
        <v>86</v>
      </c>
      <c r="D188" s="16" t="s">
        <v>87</v>
      </c>
      <c r="E188" s="123">
        <v>25000</v>
      </c>
      <c r="F188" s="61">
        <v>0</v>
      </c>
      <c r="G188" s="60">
        <v>25000</v>
      </c>
      <c r="H188" s="60">
        <v>717.5</v>
      </c>
      <c r="I188" s="63">
        <v>0</v>
      </c>
      <c r="J188" s="60">
        <v>760</v>
      </c>
      <c r="K188" s="105">
        <v>25</v>
      </c>
      <c r="L188" s="60">
        <v>1502.5</v>
      </c>
      <c r="M188" s="60">
        <v>23497.5</v>
      </c>
    </row>
    <row r="189" spans="1:13" x14ac:dyDescent="0.25">
      <c r="A189" s="124" t="s">
        <v>256</v>
      </c>
      <c r="B189" s="121" t="s">
        <v>26</v>
      </c>
      <c r="C189" s="122" t="s">
        <v>86</v>
      </c>
      <c r="D189" s="16" t="s">
        <v>87</v>
      </c>
      <c r="E189" s="123">
        <v>25000</v>
      </c>
      <c r="F189" s="61">
        <v>0</v>
      </c>
      <c r="G189" s="60">
        <v>25000</v>
      </c>
      <c r="H189" s="60">
        <v>717.5</v>
      </c>
      <c r="I189" s="63">
        <v>0</v>
      </c>
      <c r="J189" s="60">
        <v>760</v>
      </c>
      <c r="K189" s="105">
        <v>25</v>
      </c>
      <c r="L189" s="60">
        <v>1502.5</v>
      </c>
      <c r="M189" s="60">
        <v>23497.5</v>
      </c>
    </row>
    <row r="190" spans="1:13" x14ac:dyDescent="0.25">
      <c r="A190" s="124" t="s">
        <v>257</v>
      </c>
      <c r="B190" s="121" t="s">
        <v>26</v>
      </c>
      <c r="C190" s="122" t="s">
        <v>86</v>
      </c>
      <c r="D190" s="16" t="s">
        <v>87</v>
      </c>
      <c r="E190" s="123">
        <v>25000</v>
      </c>
      <c r="F190" s="61">
        <v>0</v>
      </c>
      <c r="G190" s="60">
        <v>25000</v>
      </c>
      <c r="H190" s="60">
        <v>717.5</v>
      </c>
      <c r="I190" s="63">
        <v>0</v>
      </c>
      <c r="J190" s="60">
        <v>760</v>
      </c>
      <c r="K190" s="105">
        <v>25</v>
      </c>
      <c r="L190" s="60">
        <v>1502.5</v>
      </c>
      <c r="M190" s="60">
        <v>23497.5</v>
      </c>
    </row>
    <row r="191" spans="1:13" x14ac:dyDescent="0.25">
      <c r="A191" s="65" t="s">
        <v>69</v>
      </c>
      <c r="B191" s="132"/>
      <c r="C191" s="108">
        <v>19</v>
      </c>
      <c r="D191" s="108"/>
      <c r="E191" s="70">
        <f>SUM(E172:E190)</f>
        <v>858000</v>
      </c>
      <c r="F191" s="69">
        <f>SUM(F172:F190)</f>
        <v>0</v>
      </c>
      <c r="G191" s="70">
        <f>SUM(G172:G190)</f>
        <v>858000</v>
      </c>
      <c r="H191" s="70">
        <f>SUM(H172:H190)</f>
        <v>24625.05</v>
      </c>
      <c r="I191" s="70">
        <v>50270</v>
      </c>
      <c r="J191" s="70">
        <v>26083.200000000001</v>
      </c>
      <c r="K191" s="70">
        <v>23268.17</v>
      </c>
      <c r="L191" s="70">
        <v>124246.35</v>
      </c>
      <c r="M191" s="70">
        <v>733753.65</v>
      </c>
    </row>
    <row r="192" spans="1:13" x14ac:dyDescent="0.25">
      <c r="A192" s="65"/>
      <c r="B192" s="106"/>
      <c r="C192" s="108"/>
      <c r="D192" s="108"/>
      <c r="E192" s="70"/>
      <c r="F192" s="69"/>
      <c r="G192" s="70"/>
      <c r="H192" s="70"/>
      <c r="I192" s="70"/>
      <c r="J192" s="70"/>
      <c r="K192" s="109"/>
      <c r="L192" s="70"/>
      <c r="M192" s="70"/>
    </row>
    <row r="193" spans="1:15" ht="26.25" customHeight="1" x14ac:dyDescent="0.25">
      <c r="A193" s="133" t="s">
        <v>43</v>
      </c>
      <c r="B193" s="95"/>
      <c r="C193" s="133">
        <v>97</v>
      </c>
      <c r="D193" s="25"/>
      <c r="E193" s="134">
        <v>5095250</v>
      </c>
      <c r="F193" s="135">
        <v>0</v>
      </c>
      <c r="G193" s="134">
        <v>5095250</v>
      </c>
      <c r="H193" s="134">
        <v>146233.68</v>
      </c>
      <c r="I193" s="134">
        <v>360992.27</v>
      </c>
      <c r="J193" s="134">
        <v>151978.42000000001</v>
      </c>
      <c r="K193" s="134">
        <v>134986.78</v>
      </c>
      <c r="L193" s="134">
        <v>794191.15</v>
      </c>
      <c r="M193" s="134">
        <v>4301058.8499999996</v>
      </c>
    </row>
    <row r="194" spans="1:15" x14ac:dyDescent="0.25">
      <c r="A194" s="1"/>
      <c r="B194" s="33"/>
      <c r="C194" s="1"/>
      <c r="D194" s="1"/>
      <c r="E194" s="1"/>
      <c r="F194" s="1"/>
      <c r="G194" s="1"/>
      <c r="H194" s="1"/>
      <c r="I194" s="1"/>
      <c r="J194" s="1"/>
      <c r="L194" s="1"/>
      <c r="M194" s="1"/>
      <c r="N194" s="1"/>
      <c r="O194" s="1"/>
    </row>
    <row r="195" spans="1:15" x14ac:dyDescent="0.25">
      <c r="A195" s="1"/>
      <c r="B195" s="33"/>
      <c r="C195" s="1"/>
      <c r="D195" s="1"/>
      <c r="E195" s="1"/>
      <c r="F195" s="1"/>
      <c r="G195" s="1"/>
      <c r="H195" s="1"/>
      <c r="I195" s="1"/>
      <c r="J195" s="1"/>
      <c r="L195" s="1"/>
      <c r="M195" s="1"/>
      <c r="N195" s="1"/>
      <c r="O195" s="1"/>
    </row>
    <row r="196" spans="1:15" x14ac:dyDescent="0.25">
      <c r="A196" s="32"/>
      <c r="B196" s="38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x14ac:dyDescent="0.25">
      <c r="A197" s="32"/>
      <c r="B197" s="33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x14ac:dyDescent="0.25">
      <c r="A198" s="33" t="s">
        <v>44</v>
      </c>
      <c r="B198" s="33"/>
      <c r="C198" s="33"/>
      <c r="D198" s="33"/>
      <c r="E198" s="34"/>
      <c r="F198" s="34"/>
      <c r="G198" s="35"/>
      <c r="H198" s="36"/>
      <c r="I198" s="136" t="s">
        <v>45</v>
      </c>
      <c r="J198" s="136"/>
      <c r="K198" s="136"/>
      <c r="L198" s="136"/>
      <c r="M198" s="136"/>
      <c r="N198" s="136"/>
      <c r="O198" s="35"/>
    </row>
    <row r="199" spans="1:15" x14ac:dyDescent="0.25">
      <c r="A199" s="38" t="s">
        <v>46</v>
      </c>
      <c r="B199" s="54"/>
      <c r="C199" s="38"/>
      <c r="D199" s="38"/>
      <c r="E199" s="39"/>
      <c r="F199" s="32"/>
      <c r="G199" s="32"/>
      <c r="H199" s="32"/>
      <c r="I199" s="44" t="s">
        <v>258</v>
      </c>
      <c r="J199" s="44"/>
      <c r="K199" s="44"/>
      <c r="L199" s="44"/>
      <c r="M199" s="44"/>
      <c r="N199" s="44"/>
      <c r="O199" s="41"/>
    </row>
    <row r="200" spans="1:15" x14ac:dyDescent="0.25">
      <c r="A200" s="33" t="s">
        <v>259</v>
      </c>
      <c r="B200" s="33"/>
      <c r="C200" s="33"/>
      <c r="D200" s="33"/>
      <c r="E200" s="32"/>
      <c r="F200" s="32"/>
      <c r="G200" s="32"/>
      <c r="H200" s="42"/>
      <c r="I200" s="32" t="s">
        <v>260</v>
      </c>
      <c r="J200" s="32"/>
      <c r="K200" s="32"/>
      <c r="L200" s="32"/>
      <c r="M200" s="32"/>
      <c r="N200" s="32"/>
      <c r="O200" s="32"/>
    </row>
    <row r="201" spans="1:15" x14ac:dyDescent="0.25">
      <c r="A201" s="38"/>
      <c r="B201" s="54"/>
      <c r="C201" s="38"/>
      <c r="D201" s="38"/>
      <c r="E201" s="44"/>
      <c r="F201" s="38"/>
      <c r="G201" s="45"/>
      <c r="H201" s="42"/>
      <c r="I201" s="32"/>
      <c r="J201" s="137"/>
      <c r="K201" s="137"/>
      <c r="L201" s="137"/>
      <c r="M201" s="137"/>
      <c r="N201" s="137"/>
      <c r="O201" s="137"/>
    </row>
    <row r="202" spans="1:15" ht="15.75" x14ac:dyDescent="0.25">
      <c r="A202" s="4"/>
      <c r="B202" s="54"/>
      <c r="C202" s="4"/>
      <c r="D202" s="4"/>
      <c r="E202" s="3"/>
      <c r="F202" s="3"/>
      <c r="G202" s="47"/>
      <c r="H202" s="3"/>
      <c r="I202" s="3"/>
      <c r="J202" s="3"/>
      <c r="K202" s="3"/>
      <c r="L202" s="3"/>
      <c r="M202" s="49"/>
      <c r="N202" s="49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L203" s="1"/>
      <c r="M203" s="1"/>
      <c r="N203" s="1"/>
      <c r="O203" s="1"/>
    </row>
    <row r="204" spans="1:15" x14ac:dyDescent="0.25">
      <c r="B204"/>
    </row>
    <row r="205" spans="1:15" x14ac:dyDescent="0.25">
      <c r="B205"/>
    </row>
  </sheetData>
  <mergeCells count="16">
    <mergeCell ref="H10:H11"/>
    <mergeCell ref="I10:I11"/>
    <mergeCell ref="J10:J11"/>
    <mergeCell ref="K10:K11"/>
    <mergeCell ref="L10:L11"/>
    <mergeCell ref="M10:M11"/>
    <mergeCell ref="A6:M6"/>
    <mergeCell ref="A7:M7"/>
    <mergeCell ref="A8:M8"/>
    <mergeCell ref="A9:M9"/>
    <mergeCell ref="A10:A11"/>
    <mergeCell ref="B10:B11"/>
    <mergeCell ref="C10:C11"/>
    <mergeCell ref="D10:D11"/>
    <mergeCell ref="F10:F11"/>
    <mergeCell ref="G10:G11"/>
  </mergeCells>
  <pageMargins left="0.23622047244094491" right="0.23622047244094491" top="0.74803149606299213" bottom="0.35433070866141736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379B-3949-42E3-9446-CEFD1D14D3B2}">
  <dimension ref="A1:N29"/>
  <sheetViews>
    <sheetView workbookViewId="0">
      <selection activeCell="C4" sqref="C4"/>
    </sheetView>
  </sheetViews>
  <sheetFormatPr baseColWidth="10" defaultRowHeight="15" x14ac:dyDescent="0.25"/>
  <cols>
    <col min="1" max="1" width="46.85546875" customWidth="1"/>
    <col min="2" max="2" width="9.5703125" customWidth="1"/>
    <col min="3" max="3" width="24.85546875" customWidth="1"/>
    <col min="4" max="4" width="19.140625" customWidth="1"/>
    <col min="257" max="257" width="46.85546875" customWidth="1"/>
    <col min="258" max="258" width="9.5703125" customWidth="1"/>
    <col min="259" max="259" width="24.85546875" customWidth="1"/>
    <col min="260" max="260" width="19.140625" customWidth="1"/>
    <col min="513" max="513" width="46.85546875" customWidth="1"/>
    <col min="514" max="514" width="9.5703125" customWidth="1"/>
    <col min="515" max="515" width="24.85546875" customWidth="1"/>
    <col min="516" max="516" width="19.140625" customWidth="1"/>
    <col min="769" max="769" width="46.85546875" customWidth="1"/>
    <col min="770" max="770" width="9.5703125" customWidth="1"/>
    <col min="771" max="771" width="24.85546875" customWidth="1"/>
    <col min="772" max="772" width="19.140625" customWidth="1"/>
    <col min="1025" max="1025" width="46.85546875" customWidth="1"/>
    <col min="1026" max="1026" width="9.5703125" customWidth="1"/>
    <col min="1027" max="1027" width="24.85546875" customWidth="1"/>
    <col min="1028" max="1028" width="19.140625" customWidth="1"/>
    <col min="1281" max="1281" width="46.85546875" customWidth="1"/>
    <col min="1282" max="1282" width="9.5703125" customWidth="1"/>
    <col min="1283" max="1283" width="24.85546875" customWidth="1"/>
    <col min="1284" max="1284" width="19.140625" customWidth="1"/>
    <col min="1537" max="1537" width="46.85546875" customWidth="1"/>
    <col min="1538" max="1538" width="9.5703125" customWidth="1"/>
    <col min="1539" max="1539" width="24.85546875" customWidth="1"/>
    <col min="1540" max="1540" width="19.140625" customWidth="1"/>
    <col min="1793" max="1793" width="46.85546875" customWidth="1"/>
    <col min="1794" max="1794" width="9.5703125" customWidth="1"/>
    <col min="1795" max="1795" width="24.85546875" customWidth="1"/>
    <col min="1796" max="1796" width="19.140625" customWidth="1"/>
    <col min="2049" max="2049" width="46.85546875" customWidth="1"/>
    <col min="2050" max="2050" width="9.5703125" customWidth="1"/>
    <col min="2051" max="2051" width="24.85546875" customWidth="1"/>
    <col min="2052" max="2052" width="19.140625" customWidth="1"/>
    <col min="2305" max="2305" width="46.85546875" customWidth="1"/>
    <col min="2306" max="2306" width="9.5703125" customWidth="1"/>
    <col min="2307" max="2307" width="24.85546875" customWidth="1"/>
    <col min="2308" max="2308" width="19.140625" customWidth="1"/>
    <col min="2561" max="2561" width="46.85546875" customWidth="1"/>
    <col min="2562" max="2562" width="9.5703125" customWidth="1"/>
    <col min="2563" max="2563" width="24.85546875" customWidth="1"/>
    <col min="2564" max="2564" width="19.140625" customWidth="1"/>
    <col min="2817" max="2817" width="46.85546875" customWidth="1"/>
    <col min="2818" max="2818" width="9.5703125" customWidth="1"/>
    <col min="2819" max="2819" width="24.85546875" customWidth="1"/>
    <col min="2820" max="2820" width="19.140625" customWidth="1"/>
    <col min="3073" max="3073" width="46.85546875" customWidth="1"/>
    <col min="3074" max="3074" width="9.5703125" customWidth="1"/>
    <col min="3075" max="3075" width="24.85546875" customWidth="1"/>
    <col min="3076" max="3076" width="19.140625" customWidth="1"/>
    <col min="3329" max="3329" width="46.85546875" customWidth="1"/>
    <col min="3330" max="3330" width="9.5703125" customWidth="1"/>
    <col min="3331" max="3331" width="24.85546875" customWidth="1"/>
    <col min="3332" max="3332" width="19.140625" customWidth="1"/>
    <col min="3585" max="3585" width="46.85546875" customWidth="1"/>
    <col min="3586" max="3586" width="9.5703125" customWidth="1"/>
    <col min="3587" max="3587" width="24.85546875" customWidth="1"/>
    <col min="3588" max="3588" width="19.140625" customWidth="1"/>
    <col min="3841" max="3841" width="46.85546875" customWidth="1"/>
    <col min="3842" max="3842" width="9.5703125" customWidth="1"/>
    <col min="3843" max="3843" width="24.85546875" customWidth="1"/>
    <col min="3844" max="3844" width="19.140625" customWidth="1"/>
    <col min="4097" max="4097" width="46.85546875" customWidth="1"/>
    <col min="4098" max="4098" width="9.5703125" customWidth="1"/>
    <col min="4099" max="4099" width="24.85546875" customWidth="1"/>
    <col min="4100" max="4100" width="19.140625" customWidth="1"/>
    <col min="4353" max="4353" width="46.85546875" customWidth="1"/>
    <col min="4354" max="4354" width="9.5703125" customWidth="1"/>
    <col min="4355" max="4355" width="24.85546875" customWidth="1"/>
    <col min="4356" max="4356" width="19.140625" customWidth="1"/>
    <col min="4609" max="4609" width="46.85546875" customWidth="1"/>
    <col min="4610" max="4610" width="9.5703125" customWidth="1"/>
    <col min="4611" max="4611" width="24.85546875" customWidth="1"/>
    <col min="4612" max="4612" width="19.140625" customWidth="1"/>
    <col min="4865" max="4865" width="46.85546875" customWidth="1"/>
    <col min="4866" max="4866" width="9.5703125" customWidth="1"/>
    <col min="4867" max="4867" width="24.85546875" customWidth="1"/>
    <col min="4868" max="4868" width="19.140625" customWidth="1"/>
    <col min="5121" max="5121" width="46.85546875" customWidth="1"/>
    <col min="5122" max="5122" width="9.5703125" customWidth="1"/>
    <col min="5123" max="5123" width="24.85546875" customWidth="1"/>
    <col min="5124" max="5124" width="19.140625" customWidth="1"/>
    <col min="5377" max="5377" width="46.85546875" customWidth="1"/>
    <col min="5378" max="5378" width="9.5703125" customWidth="1"/>
    <col min="5379" max="5379" width="24.85546875" customWidth="1"/>
    <col min="5380" max="5380" width="19.140625" customWidth="1"/>
    <col min="5633" max="5633" width="46.85546875" customWidth="1"/>
    <col min="5634" max="5634" width="9.5703125" customWidth="1"/>
    <col min="5635" max="5635" width="24.85546875" customWidth="1"/>
    <col min="5636" max="5636" width="19.140625" customWidth="1"/>
    <col min="5889" max="5889" width="46.85546875" customWidth="1"/>
    <col min="5890" max="5890" width="9.5703125" customWidth="1"/>
    <col min="5891" max="5891" width="24.85546875" customWidth="1"/>
    <col min="5892" max="5892" width="19.140625" customWidth="1"/>
    <col min="6145" max="6145" width="46.85546875" customWidth="1"/>
    <col min="6146" max="6146" width="9.5703125" customWidth="1"/>
    <col min="6147" max="6147" width="24.85546875" customWidth="1"/>
    <col min="6148" max="6148" width="19.140625" customWidth="1"/>
    <col min="6401" max="6401" width="46.85546875" customWidth="1"/>
    <col min="6402" max="6402" width="9.5703125" customWidth="1"/>
    <col min="6403" max="6403" width="24.85546875" customWidth="1"/>
    <col min="6404" max="6404" width="19.140625" customWidth="1"/>
    <col min="6657" max="6657" width="46.85546875" customWidth="1"/>
    <col min="6658" max="6658" width="9.5703125" customWidth="1"/>
    <col min="6659" max="6659" width="24.85546875" customWidth="1"/>
    <col min="6660" max="6660" width="19.140625" customWidth="1"/>
    <col min="6913" max="6913" width="46.85546875" customWidth="1"/>
    <col min="6914" max="6914" width="9.5703125" customWidth="1"/>
    <col min="6915" max="6915" width="24.85546875" customWidth="1"/>
    <col min="6916" max="6916" width="19.140625" customWidth="1"/>
    <col min="7169" max="7169" width="46.85546875" customWidth="1"/>
    <col min="7170" max="7170" width="9.5703125" customWidth="1"/>
    <col min="7171" max="7171" width="24.85546875" customWidth="1"/>
    <col min="7172" max="7172" width="19.140625" customWidth="1"/>
    <col min="7425" max="7425" width="46.85546875" customWidth="1"/>
    <col min="7426" max="7426" width="9.5703125" customWidth="1"/>
    <col min="7427" max="7427" width="24.85546875" customWidth="1"/>
    <col min="7428" max="7428" width="19.140625" customWidth="1"/>
    <col min="7681" max="7681" width="46.85546875" customWidth="1"/>
    <col min="7682" max="7682" width="9.5703125" customWidth="1"/>
    <col min="7683" max="7683" width="24.85546875" customWidth="1"/>
    <col min="7684" max="7684" width="19.140625" customWidth="1"/>
    <col min="7937" max="7937" width="46.85546875" customWidth="1"/>
    <col min="7938" max="7938" width="9.5703125" customWidth="1"/>
    <col min="7939" max="7939" width="24.85546875" customWidth="1"/>
    <col min="7940" max="7940" width="19.140625" customWidth="1"/>
    <col min="8193" max="8193" width="46.85546875" customWidth="1"/>
    <col min="8194" max="8194" width="9.5703125" customWidth="1"/>
    <col min="8195" max="8195" width="24.85546875" customWidth="1"/>
    <col min="8196" max="8196" width="19.140625" customWidth="1"/>
    <col min="8449" max="8449" width="46.85546875" customWidth="1"/>
    <col min="8450" max="8450" width="9.5703125" customWidth="1"/>
    <col min="8451" max="8451" width="24.85546875" customWidth="1"/>
    <col min="8452" max="8452" width="19.140625" customWidth="1"/>
    <col min="8705" max="8705" width="46.85546875" customWidth="1"/>
    <col min="8706" max="8706" width="9.5703125" customWidth="1"/>
    <col min="8707" max="8707" width="24.85546875" customWidth="1"/>
    <col min="8708" max="8708" width="19.140625" customWidth="1"/>
    <col min="8961" max="8961" width="46.85546875" customWidth="1"/>
    <col min="8962" max="8962" width="9.5703125" customWidth="1"/>
    <col min="8963" max="8963" width="24.85546875" customWidth="1"/>
    <col min="8964" max="8964" width="19.140625" customWidth="1"/>
    <col min="9217" max="9217" width="46.85546875" customWidth="1"/>
    <col min="9218" max="9218" width="9.5703125" customWidth="1"/>
    <col min="9219" max="9219" width="24.85546875" customWidth="1"/>
    <col min="9220" max="9220" width="19.140625" customWidth="1"/>
    <col min="9473" max="9473" width="46.85546875" customWidth="1"/>
    <col min="9474" max="9474" width="9.5703125" customWidth="1"/>
    <col min="9475" max="9475" width="24.85546875" customWidth="1"/>
    <col min="9476" max="9476" width="19.140625" customWidth="1"/>
    <col min="9729" max="9729" width="46.85546875" customWidth="1"/>
    <col min="9730" max="9730" width="9.5703125" customWidth="1"/>
    <col min="9731" max="9731" width="24.85546875" customWidth="1"/>
    <col min="9732" max="9732" width="19.140625" customWidth="1"/>
    <col min="9985" max="9985" width="46.85546875" customWidth="1"/>
    <col min="9986" max="9986" width="9.5703125" customWidth="1"/>
    <col min="9987" max="9987" width="24.85546875" customWidth="1"/>
    <col min="9988" max="9988" width="19.140625" customWidth="1"/>
    <col min="10241" max="10241" width="46.85546875" customWidth="1"/>
    <col min="10242" max="10242" width="9.5703125" customWidth="1"/>
    <col min="10243" max="10243" width="24.85546875" customWidth="1"/>
    <col min="10244" max="10244" width="19.140625" customWidth="1"/>
    <col min="10497" max="10497" width="46.85546875" customWidth="1"/>
    <col min="10498" max="10498" width="9.5703125" customWidth="1"/>
    <col min="10499" max="10499" width="24.85546875" customWidth="1"/>
    <col min="10500" max="10500" width="19.140625" customWidth="1"/>
    <col min="10753" max="10753" width="46.85546875" customWidth="1"/>
    <col min="10754" max="10754" width="9.5703125" customWidth="1"/>
    <col min="10755" max="10755" width="24.85546875" customWidth="1"/>
    <col min="10756" max="10756" width="19.140625" customWidth="1"/>
    <col min="11009" max="11009" width="46.85546875" customWidth="1"/>
    <col min="11010" max="11010" width="9.5703125" customWidth="1"/>
    <col min="11011" max="11011" width="24.85546875" customWidth="1"/>
    <col min="11012" max="11012" width="19.140625" customWidth="1"/>
    <col min="11265" max="11265" width="46.85546875" customWidth="1"/>
    <col min="11266" max="11266" width="9.5703125" customWidth="1"/>
    <col min="11267" max="11267" width="24.85546875" customWidth="1"/>
    <col min="11268" max="11268" width="19.140625" customWidth="1"/>
    <col min="11521" max="11521" width="46.85546875" customWidth="1"/>
    <col min="11522" max="11522" width="9.5703125" customWidth="1"/>
    <col min="11523" max="11523" width="24.85546875" customWidth="1"/>
    <col min="11524" max="11524" width="19.140625" customWidth="1"/>
    <col min="11777" max="11777" width="46.85546875" customWidth="1"/>
    <col min="11778" max="11778" width="9.5703125" customWidth="1"/>
    <col min="11779" max="11779" width="24.85546875" customWidth="1"/>
    <col min="11780" max="11780" width="19.140625" customWidth="1"/>
    <col min="12033" max="12033" width="46.85546875" customWidth="1"/>
    <col min="12034" max="12034" width="9.5703125" customWidth="1"/>
    <col min="12035" max="12035" width="24.85546875" customWidth="1"/>
    <col min="12036" max="12036" width="19.140625" customWidth="1"/>
    <col min="12289" max="12289" width="46.85546875" customWidth="1"/>
    <col min="12290" max="12290" width="9.5703125" customWidth="1"/>
    <col min="12291" max="12291" width="24.85546875" customWidth="1"/>
    <col min="12292" max="12292" width="19.140625" customWidth="1"/>
    <col min="12545" max="12545" width="46.85546875" customWidth="1"/>
    <col min="12546" max="12546" width="9.5703125" customWidth="1"/>
    <col min="12547" max="12547" width="24.85546875" customWidth="1"/>
    <col min="12548" max="12548" width="19.140625" customWidth="1"/>
    <col min="12801" max="12801" width="46.85546875" customWidth="1"/>
    <col min="12802" max="12802" width="9.5703125" customWidth="1"/>
    <col min="12803" max="12803" width="24.85546875" customWidth="1"/>
    <col min="12804" max="12804" width="19.140625" customWidth="1"/>
    <col min="13057" max="13057" width="46.85546875" customWidth="1"/>
    <col min="13058" max="13058" width="9.5703125" customWidth="1"/>
    <col min="13059" max="13059" width="24.85546875" customWidth="1"/>
    <col min="13060" max="13060" width="19.140625" customWidth="1"/>
    <col min="13313" max="13313" width="46.85546875" customWidth="1"/>
    <col min="13314" max="13314" width="9.5703125" customWidth="1"/>
    <col min="13315" max="13315" width="24.85546875" customWidth="1"/>
    <col min="13316" max="13316" width="19.140625" customWidth="1"/>
    <col min="13569" max="13569" width="46.85546875" customWidth="1"/>
    <col min="13570" max="13570" width="9.5703125" customWidth="1"/>
    <col min="13571" max="13571" width="24.85546875" customWidth="1"/>
    <col min="13572" max="13572" width="19.140625" customWidth="1"/>
    <col min="13825" max="13825" width="46.85546875" customWidth="1"/>
    <col min="13826" max="13826" width="9.5703125" customWidth="1"/>
    <col min="13827" max="13827" width="24.85546875" customWidth="1"/>
    <col min="13828" max="13828" width="19.140625" customWidth="1"/>
    <col min="14081" max="14081" width="46.85546875" customWidth="1"/>
    <col min="14082" max="14082" width="9.5703125" customWidth="1"/>
    <col min="14083" max="14083" width="24.85546875" customWidth="1"/>
    <col min="14084" max="14084" width="19.140625" customWidth="1"/>
    <col min="14337" max="14337" width="46.85546875" customWidth="1"/>
    <col min="14338" max="14338" width="9.5703125" customWidth="1"/>
    <col min="14339" max="14339" width="24.85546875" customWidth="1"/>
    <col min="14340" max="14340" width="19.140625" customWidth="1"/>
    <col min="14593" max="14593" width="46.85546875" customWidth="1"/>
    <col min="14594" max="14594" width="9.5703125" customWidth="1"/>
    <col min="14595" max="14595" width="24.85546875" customWidth="1"/>
    <col min="14596" max="14596" width="19.140625" customWidth="1"/>
    <col min="14849" max="14849" width="46.85546875" customWidth="1"/>
    <col min="14850" max="14850" width="9.5703125" customWidth="1"/>
    <col min="14851" max="14851" width="24.85546875" customWidth="1"/>
    <col min="14852" max="14852" width="19.140625" customWidth="1"/>
    <col min="15105" max="15105" width="46.85546875" customWidth="1"/>
    <col min="15106" max="15106" width="9.5703125" customWidth="1"/>
    <col min="15107" max="15107" width="24.85546875" customWidth="1"/>
    <col min="15108" max="15108" width="19.140625" customWidth="1"/>
    <col min="15361" max="15361" width="46.85546875" customWidth="1"/>
    <col min="15362" max="15362" width="9.5703125" customWidth="1"/>
    <col min="15363" max="15363" width="24.85546875" customWidth="1"/>
    <col min="15364" max="15364" width="19.140625" customWidth="1"/>
    <col min="15617" max="15617" width="46.85546875" customWidth="1"/>
    <col min="15618" max="15618" width="9.5703125" customWidth="1"/>
    <col min="15619" max="15619" width="24.85546875" customWidth="1"/>
    <col min="15620" max="15620" width="19.140625" customWidth="1"/>
    <col min="15873" max="15873" width="46.85546875" customWidth="1"/>
    <col min="15874" max="15874" width="9.5703125" customWidth="1"/>
    <col min="15875" max="15875" width="24.85546875" customWidth="1"/>
    <col min="15876" max="15876" width="19.140625" customWidth="1"/>
    <col min="16129" max="16129" width="46.85546875" customWidth="1"/>
    <col min="16130" max="16130" width="9.5703125" customWidth="1"/>
    <col min="16131" max="16131" width="24.85546875" customWidth="1"/>
    <col min="16132" max="16132" width="19.1406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 t="s">
        <v>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81" t="s">
        <v>63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</row>
    <row r="12" spans="1:13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13" x14ac:dyDescent="0.25">
      <c r="A13" s="83" t="s">
        <v>5</v>
      </c>
      <c r="B13" s="84" t="s">
        <v>6</v>
      </c>
      <c r="C13" s="83" t="s">
        <v>53</v>
      </c>
      <c r="D13" s="83" t="s">
        <v>64</v>
      </c>
      <c r="E13" s="85" t="s">
        <v>10</v>
      </c>
      <c r="F13" s="86" t="s">
        <v>11</v>
      </c>
      <c r="G13" s="87" t="s">
        <v>12</v>
      </c>
      <c r="H13" s="87" t="s">
        <v>13</v>
      </c>
      <c r="I13" s="87" t="s">
        <v>14</v>
      </c>
      <c r="J13" s="87" t="s">
        <v>15</v>
      </c>
      <c r="K13" s="87" t="s">
        <v>16</v>
      </c>
      <c r="L13" s="87" t="s">
        <v>17</v>
      </c>
      <c r="M13" s="87" t="s">
        <v>18</v>
      </c>
    </row>
    <row r="14" spans="1:13" x14ac:dyDescent="0.25">
      <c r="A14" s="83"/>
      <c r="B14" s="88"/>
      <c r="C14" s="83"/>
      <c r="D14" s="83"/>
      <c r="E14" s="85" t="s">
        <v>19</v>
      </c>
      <c r="F14" s="86"/>
      <c r="G14" s="87"/>
      <c r="H14" s="87"/>
      <c r="I14" s="87"/>
      <c r="J14" s="87"/>
      <c r="K14" s="87"/>
      <c r="L14" s="87"/>
      <c r="M14" s="87"/>
    </row>
    <row r="15" spans="1:13" x14ac:dyDescent="0.25">
      <c r="A15" s="65" t="s">
        <v>65</v>
      </c>
      <c r="B15" s="89"/>
      <c r="C15" s="9"/>
      <c r="D15" s="9"/>
      <c r="E15" s="9"/>
      <c r="F15" s="9"/>
      <c r="G15" s="60"/>
      <c r="H15" s="61"/>
      <c r="I15" s="60"/>
      <c r="J15" s="60"/>
      <c r="K15" s="60"/>
      <c r="L15" s="60"/>
      <c r="M15" s="60"/>
    </row>
    <row r="16" spans="1:13" ht="18" customHeight="1" x14ac:dyDescent="0.25">
      <c r="A16" s="9" t="s">
        <v>66</v>
      </c>
      <c r="B16" s="10" t="s">
        <v>21</v>
      </c>
      <c r="C16" s="16" t="s">
        <v>67</v>
      </c>
      <c r="D16" s="16" t="s">
        <v>68</v>
      </c>
      <c r="E16" s="60">
        <v>43500</v>
      </c>
      <c r="F16" s="63">
        <v>0</v>
      </c>
      <c r="G16" s="64">
        <v>43500</v>
      </c>
      <c r="H16" s="90">
        <v>1248.45</v>
      </c>
      <c r="I16" s="90">
        <v>963.62</v>
      </c>
      <c r="J16" s="60">
        <v>1322.4</v>
      </c>
      <c r="K16" s="90">
        <v>25</v>
      </c>
      <c r="L16" s="60">
        <v>3532.47</v>
      </c>
      <c r="M16" s="60">
        <v>39967.53</v>
      </c>
    </row>
    <row r="17" spans="1:14" x14ac:dyDescent="0.25">
      <c r="A17" s="65" t="s">
        <v>69</v>
      </c>
      <c r="B17" s="91"/>
      <c r="C17" s="92">
        <v>1</v>
      </c>
      <c r="D17" s="59"/>
      <c r="E17" s="66">
        <f t="shared" ref="E17:M17" si="0">SUM(E16)</f>
        <v>43500</v>
      </c>
      <c r="F17" s="67">
        <f t="shared" si="0"/>
        <v>0</v>
      </c>
      <c r="G17" s="66">
        <f t="shared" si="0"/>
        <v>43500</v>
      </c>
      <c r="H17" s="66">
        <f t="shared" si="0"/>
        <v>1248.45</v>
      </c>
      <c r="I17" s="66">
        <f t="shared" si="0"/>
        <v>963.62</v>
      </c>
      <c r="J17" s="66">
        <f t="shared" si="0"/>
        <v>1322.4</v>
      </c>
      <c r="K17" s="66">
        <f t="shared" si="0"/>
        <v>25</v>
      </c>
      <c r="L17" s="66">
        <f t="shared" si="0"/>
        <v>3532.47</v>
      </c>
      <c r="M17" s="66">
        <f t="shared" si="0"/>
        <v>39967.53</v>
      </c>
    </row>
    <row r="18" spans="1:14" x14ac:dyDescent="0.25">
      <c r="A18" s="93"/>
      <c r="B18" s="91"/>
      <c r="C18" s="94"/>
      <c r="D18" s="59"/>
      <c r="E18" s="59"/>
      <c r="F18" s="67"/>
      <c r="G18" s="72"/>
      <c r="H18" s="73"/>
      <c r="I18" s="72"/>
      <c r="J18" s="72"/>
      <c r="K18" s="72"/>
      <c r="L18" s="72"/>
      <c r="M18" s="72"/>
    </row>
    <row r="19" spans="1:14" ht="22.5" customHeight="1" x14ac:dyDescent="0.25">
      <c r="A19" s="95" t="s">
        <v>43</v>
      </c>
      <c r="B19" s="95"/>
      <c r="C19" s="25">
        <v>1</v>
      </c>
      <c r="D19" s="96"/>
      <c r="E19" s="97">
        <v>43500</v>
      </c>
      <c r="F19" s="29">
        <f>SUM(F18)</f>
        <v>0</v>
      </c>
      <c r="G19" s="97">
        <v>43500</v>
      </c>
      <c r="H19" s="97">
        <v>1248.45</v>
      </c>
      <c r="I19" s="97">
        <v>963.62</v>
      </c>
      <c r="J19" s="97">
        <v>1322.4</v>
      </c>
      <c r="K19" s="97">
        <v>25</v>
      </c>
      <c r="L19" s="97">
        <v>3532.47</v>
      </c>
      <c r="M19" s="97">
        <v>39967.53</v>
      </c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x14ac:dyDescent="0.25">
      <c r="A24" s="33" t="s">
        <v>44</v>
      </c>
      <c r="B24" s="33"/>
      <c r="C24" s="33"/>
      <c r="D24" s="34"/>
      <c r="E24" s="34"/>
      <c r="F24" s="35"/>
      <c r="G24" s="36"/>
      <c r="H24" s="37" t="s">
        <v>45</v>
      </c>
      <c r="I24" s="37"/>
      <c r="J24" s="37"/>
      <c r="K24" s="37"/>
      <c r="L24" s="37"/>
      <c r="M24" s="37"/>
      <c r="N24" s="35"/>
    </row>
    <row r="25" spans="1:14" x14ac:dyDescent="0.25">
      <c r="A25" s="38" t="s">
        <v>46</v>
      </c>
      <c r="B25" s="38"/>
      <c r="C25" s="38"/>
      <c r="D25" s="39"/>
      <c r="E25" s="32"/>
      <c r="F25" s="32"/>
      <c r="G25" s="32"/>
      <c r="H25" s="40" t="s">
        <v>47</v>
      </c>
      <c r="I25" s="40"/>
      <c r="J25" s="40"/>
      <c r="K25" s="40"/>
      <c r="L25" s="40"/>
      <c r="M25" s="40"/>
      <c r="N25" s="41"/>
    </row>
    <row r="26" spans="1:14" x14ac:dyDescent="0.25">
      <c r="A26" s="33" t="s">
        <v>70</v>
      </c>
      <c r="B26" s="33"/>
      <c r="C26" s="33"/>
      <c r="D26" s="32"/>
      <c r="E26" s="32"/>
      <c r="F26" s="32"/>
      <c r="G26" s="42"/>
      <c r="H26" s="43" t="s">
        <v>49</v>
      </c>
      <c r="I26" s="43"/>
      <c r="J26" s="43"/>
      <c r="K26" s="43"/>
      <c r="L26" s="43"/>
      <c r="M26" s="43"/>
      <c r="N26" s="32"/>
    </row>
    <row r="27" spans="1:14" x14ac:dyDescent="0.25">
      <c r="A27" s="38"/>
      <c r="B27" s="38"/>
      <c r="C27" s="38"/>
      <c r="D27" s="44"/>
      <c r="E27" s="38"/>
      <c r="F27" s="45"/>
      <c r="G27" s="42"/>
      <c r="H27" s="32"/>
      <c r="I27" s="46"/>
      <c r="J27" s="46"/>
      <c r="K27" s="46"/>
      <c r="L27" s="46"/>
      <c r="M27" s="46"/>
      <c r="N27" s="46"/>
    </row>
    <row r="28" spans="1:14" ht="15.75" x14ac:dyDescent="0.25">
      <c r="A28" s="4"/>
      <c r="B28" s="4"/>
      <c r="C28" s="4"/>
      <c r="D28" s="3"/>
      <c r="E28" s="3"/>
      <c r="F28" s="47"/>
      <c r="G28" s="48"/>
      <c r="H28" s="48"/>
      <c r="I28" s="48"/>
      <c r="J28" s="48"/>
      <c r="K28" s="48"/>
      <c r="L28" s="49"/>
      <c r="M28" s="49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22">
    <mergeCell ref="M13:M14"/>
    <mergeCell ref="H24:M24"/>
    <mergeCell ref="H25:M25"/>
    <mergeCell ref="H26:M26"/>
    <mergeCell ref="I27:N27"/>
    <mergeCell ref="G28:K28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1.299212598425197" right="0.70866141732283472" top="1.1417322834645669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8071-3326-4368-A0AE-7D21127A0261}">
  <sheetPr>
    <pageSetUpPr fitToPage="1"/>
  </sheetPr>
  <dimension ref="A1:L32"/>
  <sheetViews>
    <sheetView zoomScale="85" zoomScaleNormal="85" workbookViewId="0">
      <selection activeCell="C29" sqref="C29"/>
    </sheetView>
  </sheetViews>
  <sheetFormatPr baseColWidth="10" defaultRowHeight="15" x14ac:dyDescent="0.25"/>
  <cols>
    <col min="1" max="1" width="42.7109375" customWidth="1"/>
    <col min="2" max="2" width="10.140625" customWidth="1"/>
    <col min="3" max="3" width="44.5703125" customWidth="1"/>
    <col min="4" max="4" width="13" customWidth="1"/>
    <col min="5" max="5" width="11.5703125" bestFit="1" customWidth="1"/>
    <col min="6" max="6" width="12.140625" bestFit="1" customWidth="1"/>
    <col min="11" max="11" width="11.5703125" bestFit="1" customWidth="1"/>
    <col min="12" max="12" width="13.140625" customWidth="1"/>
    <col min="257" max="257" width="42.7109375" customWidth="1"/>
    <col min="258" max="258" width="10.140625" customWidth="1"/>
    <col min="259" max="259" width="44.5703125" customWidth="1"/>
    <col min="260" max="260" width="13" customWidth="1"/>
    <col min="261" max="261" width="11.5703125" bestFit="1" customWidth="1"/>
    <col min="262" max="262" width="12.140625" bestFit="1" customWidth="1"/>
    <col min="267" max="267" width="11.5703125" bestFit="1" customWidth="1"/>
    <col min="268" max="268" width="13.140625" customWidth="1"/>
    <col min="513" max="513" width="42.7109375" customWidth="1"/>
    <col min="514" max="514" width="10.140625" customWidth="1"/>
    <col min="515" max="515" width="44.5703125" customWidth="1"/>
    <col min="516" max="516" width="13" customWidth="1"/>
    <col min="517" max="517" width="11.5703125" bestFit="1" customWidth="1"/>
    <col min="518" max="518" width="12.140625" bestFit="1" customWidth="1"/>
    <col min="523" max="523" width="11.5703125" bestFit="1" customWidth="1"/>
    <col min="524" max="524" width="13.140625" customWidth="1"/>
    <col min="769" max="769" width="42.7109375" customWidth="1"/>
    <col min="770" max="770" width="10.140625" customWidth="1"/>
    <col min="771" max="771" width="44.5703125" customWidth="1"/>
    <col min="772" max="772" width="13" customWidth="1"/>
    <col min="773" max="773" width="11.5703125" bestFit="1" customWidth="1"/>
    <col min="774" max="774" width="12.140625" bestFit="1" customWidth="1"/>
    <col min="779" max="779" width="11.5703125" bestFit="1" customWidth="1"/>
    <col min="780" max="780" width="13.140625" customWidth="1"/>
    <col min="1025" max="1025" width="42.7109375" customWidth="1"/>
    <col min="1026" max="1026" width="10.140625" customWidth="1"/>
    <col min="1027" max="1027" width="44.5703125" customWidth="1"/>
    <col min="1028" max="1028" width="13" customWidth="1"/>
    <col min="1029" max="1029" width="11.5703125" bestFit="1" customWidth="1"/>
    <col min="1030" max="1030" width="12.140625" bestFit="1" customWidth="1"/>
    <col min="1035" max="1035" width="11.5703125" bestFit="1" customWidth="1"/>
    <col min="1036" max="1036" width="13.140625" customWidth="1"/>
    <col min="1281" max="1281" width="42.7109375" customWidth="1"/>
    <col min="1282" max="1282" width="10.140625" customWidth="1"/>
    <col min="1283" max="1283" width="44.5703125" customWidth="1"/>
    <col min="1284" max="1284" width="13" customWidth="1"/>
    <col min="1285" max="1285" width="11.5703125" bestFit="1" customWidth="1"/>
    <col min="1286" max="1286" width="12.140625" bestFit="1" customWidth="1"/>
    <col min="1291" max="1291" width="11.5703125" bestFit="1" customWidth="1"/>
    <col min="1292" max="1292" width="13.140625" customWidth="1"/>
    <col min="1537" max="1537" width="42.7109375" customWidth="1"/>
    <col min="1538" max="1538" width="10.140625" customWidth="1"/>
    <col min="1539" max="1539" width="44.5703125" customWidth="1"/>
    <col min="1540" max="1540" width="13" customWidth="1"/>
    <col min="1541" max="1541" width="11.5703125" bestFit="1" customWidth="1"/>
    <col min="1542" max="1542" width="12.140625" bestFit="1" customWidth="1"/>
    <col min="1547" max="1547" width="11.5703125" bestFit="1" customWidth="1"/>
    <col min="1548" max="1548" width="13.140625" customWidth="1"/>
    <col min="1793" max="1793" width="42.7109375" customWidth="1"/>
    <col min="1794" max="1794" width="10.140625" customWidth="1"/>
    <col min="1795" max="1795" width="44.5703125" customWidth="1"/>
    <col min="1796" max="1796" width="13" customWidth="1"/>
    <col min="1797" max="1797" width="11.5703125" bestFit="1" customWidth="1"/>
    <col min="1798" max="1798" width="12.140625" bestFit="1" customWidth="1"/>
    <col min="1803" max="1803" width="11.5703125" bestFit="1" customWidth="1"/>
    <col min="1804" max="1804" width="13.140625" customWidth="1"/>
    <col min="2049" max="2049" width="42.7109375" customWidth="1"/>
    <col min="2050" max="2050" width="10.140625" customWidth="1"/>
    <col min="2051" max="2051" width="44.5703125" customWidth="1"/>
    <col min="2052" max="2052" width="13" customWidth="1"/>
    <col min="2053" max="2053" width="11.5703125" bestFit="1" customWidth="1"/>
    <col min="2054" max="2054" width="12.140625" bestFit="1" customWidth="1"/>
    <col min="2059" max="2059" width="11.5703125" bestFit="1" customWidth="1"/>
    <col min="2060" max="2060" width="13.140625" customWidth="1"/>
    <col min="2305" max="2305" width="42.7109375" customWidth="1"/>
    <col min="2306" max="2306" width="10.140625" customWidth="1"/>
    <col min="2307" max="2307" width="44.5703125" customWidth="1"/>
    <col min="2308" max="2308" width="13" customWidth="1"/>
    <col min="2309" max="2309" width="11.5703125" bestFit="1" customWidth="1"/>
    <col min="2310" max="2310" width="12.140625" bestFit="1" customWidth="1"/>
    <col min="2315" max="2315" width="11.5703125" bestFit="1" customWidth="1"/>
    <col min="2316" max="2316" width="13.140625" customWidth="1"/>
    <col min="2561" max="2561" width="42.7109375" customWidth="1"/>
    <col min="2562" max="2562" width="10.140625" customWidth="1"/>
    <col min="2563" max="2563" width="44.5703125" customWidth="1"/>
    <col min="2564" max="2564" width="13" customWidth="1"/>
    <col min="2565" max="2565" width="11.5703125" bestFit="1" customWidth="1"/>
    <col min="2566" max="2566" width="12.140625" bestFit="1" customWidth="1"/>
    <col min="2571" max="2571" width="11.5703125" bestFit="1" customWidth="1"/>
    <col min="2572" max="2572" width="13.140625" customWidth="1"/>
    <col min="2817" max="2817" width="42.7109375" customWidth="1"/>
    <col min="2818" max="2818" width="10.140625" customWidth="1"/>
    <col min="2819" max="2819" width="44.5703125" customWidth="1"/>
    <col min="2820" max="2820" width="13" customWidth="1"/>
    <col min="2821" max="2821" width="11.5703125" bestFit="1" customWidth="1"/>
    <col min="2822" max="2822" width="12.140625" bestFit="1" customWidth="1"/>
    <col min="2827" max="2827" width="11.5703125" bestFit="1" customWidth="1"/>
    <col min="2828" max="2828" width="13.140625" customWidth="1"/>
    <col min="3073" max="3073" width="42.7109375" customWidth="1"/>
    <col min="3074" max="3074" width="10.140625" customWidth="1"/>
    <col min="3075" max="3075" width="44.5703125" customWidth="1"/>
    <col min="3076" max="3076" width="13" customWidth="1"/>
    <col min="3077" max="3077" width="11.5703125" bestFit="1" customWidth="1"/>
    <col min="3078" max="3078" width="12.140625" bestFit="1" customWidth="1"/>
    <col min="3083" max="3083" width="11.5703125" bestFit="1" customWidth="1"/>
    <col min="3084" max="3084" width="13.140625" customWidth="1"/>
    <col min="3329" max="3329" width="42.7109375" customWidth="1"/>
    <col min="3330" max="3330" width="10.140625" customWidth="1"/>
    <col min="3331" max="3331" width="44.5703125" customWidth="1"/>
    <col min="3332" max="3332" width="13" customWidth="1"/>
    <col min="3333" max="3333" width="11.5703125" bestFit="1" customWidth="1"/>
    <col min="3334" max="3334" width="12.140625" bestFit="1" customWidth="1"/>
    <col min="3339" max="3339" width="11.5703125" bestFit="1" customWidth="1"/>
    <col min="3340" max="3340" width="13.140625" customWidth="1"/>
    <col min="3585" max="3585" width="42.7109375" customWidth="1"/>
    <col min="3586" max="3586" width="10.140625" customWidth="1"/>
    <col min="3587" max="3587" width="44.5703125" customWidth="1"/>
    <col min="3588" max="3588" width="13" customWidth="1"/>
    <col min="3589" max="3589" width="11.5703125" bestFit="1" customWidth="1"/>
    <col min="3590" max="3590" width="12.140625" bestFit="1" customWidth="1"/>
    <col min="3595" max="3595" width="11.5703125" bestFit="1" customWidth="1"/>
    <col min="3596" max="3596" width="13.140625" customWidth="1"/>
    <col min="3841" max="3841" width="42.7109375" customWidth="1"/>
    <col min="3842" max="3842" width="10.140625" customWidth="1"/>
    <col min="3843" max="3843" width="44.5703125" customWidth="1"/>
    <col min="3844" max="3844" width="13" customWidth="1"/>
    <col min="3845" max="3845" width="11.5703125" bestFit="1" customWidth="1"/>
    <col min="3846" max="3846" width="12.140625" bestFit="1" customWidth="1"/>
    <col min="3851" max="3851" width="11.5703125" bestFit="1" customWidth="1"/>
    <col min="3852" max="3852" width="13.140625" customWidth="1"/>
    <col min="4097" max="4097" width="42.7109375" customWidth="1"/>
    <col min="4098" max="4098" width="10.140625" customWidth="1"/>
    <col min="4099" max="4099" width="44.5703125" customWidth="1"/>
    <col min="4100" max="4100" width="13" customWidth="1"/>
    <col min="4101" max="4101" width="11.5703125" bestFit="1" customWidth="1"/>
    <col min="4102" max="4102" width="12.140625" bestFit="1" customWidth="1"/>
    <col min="4107" max="4107" width="11.5703125" bestFit="1" customWidth="1"/>
    <col min="4108" max="4108" width="13.140625" customWidth="1"/>
    <col min="4353" max="4353" width="42.7109375" customWidth="1"/>
    <col min="4354" max="4354" width="10.140625" customWidth="1"/>
    <col min="4355" max="4355" width="44.5703125" customWidth="1"/>
    <col min="4356" max="4356" width="13" customWidth="1"/>
    <col min="4357" max="4357" width="11.5703125" bestFit="1" customWidth="1"/>
    <col min="4358" max="4358" width="12.140625" bestFit="1" customWidth="1"/>
    <col min="4363" max="4363" width="11.5703125" bestFit="1" customWidth="1"/>
    <col min="4364" max="4364" width="13.140625" customWidth="1"/>
    <col min="4609" max="4609" width="42.7109375" customWidth="1"/>
    <col min="4610" max="4610" width="10.140625" customWidth="1"/>
    <col min="4611" max="4611" width="44.5703125" customWidth="1"/>
    <col min="4612" max="4612" width="13" customWidth="1"/>
    <col min="4613" max="4613" width="11.5703125" bestFit="1" customWidth="1"/>
    <col min="4614" max="4614" width="12.140625" bestFit="1" customWidth="1"/>
    <col min="4619" max="4619" width="11.5703125" bestFit="1" customWidth="1"/>
    <col min="4620" max="4620" width="13.140625" customWidth="1"/>
    <col min="4865" max="4865" width="42.7109375" customWidth="1"/>
    <col min="4866" max="4866" width="10.140625" customWidth="1"/>
    <col min="4867" max="4867" width="44.5703125" customWidth="1"/>
    <col min="4868" max="4868" width="13" customWidth="1"/>
    <col min="4869" max="4869" width="11.5703125" bestFit="1" customWidth="1"/>
    <col min="4870" max="4870" width="12.140625" bestFit="1" customWidth="1"/>
    <col min="4875" max="4875" width="11.5703125" bestFit="1" customWidth="1"/>
    <col min="4876" max="4876" width="13.140625" customWidth="1"/>
    <col min="5121" max="5121" width="42.7109375" customWidth="1"/>
    <col min="5122" max="5122" width="10.140625" customWidth="1"/>
    <col min="5123" max="5123" width="44.5703125" customWidth="1"/>
    <col min="5124" max="5124" width="13" customWidth="1"/>
    <col min="5125" max="5125" width="11.5703125" bestFit="1" customWidth="1"/>
    <col min="5126" max="5126" width="12.140625" bestFit="1" customWidth="1"/>
    <col min="5131" max="5131" width="11.5703125" bestFit="1" customWidth="1"/>
    <col min="5132" max="5132" width="13.140625" customWidth="1"/>
    <col min="5377" max="5377" width="42.7109375" customWidth="1"/>
    <col min="5378" max="5378" width="10.140625" customWidth="1"/>
    <col min="5379" max="5379" width="44.5703125" customWidth="1"/>
    <col min="5380" max="5380" width="13" customWidth="1"/>
    <col min="5381" max="5381" width="11.5703125" bestFit="1" customWidth="1"/>
    <col min="5382" max="5382" width="12.140625" bestFit="1" customWidth="1"/>
    <col min="5387" max="5387" width="11.5703125" bestFit="1" customWidth="1"/>
    <col min="5388" max="5388" width="13.140625" customWidth="1"/>
    <col min="5633" max="5633" width="42.7109375" customWidth="1"/>
    <col min="5634" max="5634" width="10.140625" customWidth="1"/>
    <col min="5635" max="5635" width="44.5703125" customWidth="1"/>
    <col min="5636" max="5636" width="13" customWidth="1"/>
    <col min="5637" max="5637" width="11.5703125" bestFit="1" customWidth="1"/>
    <col min="5638" max="5638" width="12.140625" bestFit="1" customWidth="1"/>
    <col min="5643" max="5643" width="11.5703125" bestFit="1" customWidth="1"/>
    <col min="5644" max="5644" width="13.140625" customWidth="1"/>
    <col min="5889" max="5889" width="42.7109375" customWidth="1"/>
    <col min="5890" max="5890" width="10.140625" customWidth="1"/>
    <col min="5891" max="5891" width="44.5703125" customWidth="1"/>
    <col min="5892" max="5892" width="13" customWidth="1"/>
    <col min="5893" max="5893" width="11.5703125" bestFit="1" customWidth="1"/>
    <col min="5894" max="5894" width="12.140625" bestFit="1" customWidth="1"/>
    <col min="5899" max="5899" width="11.5703125" bestFit="1" customWidth="1"/>
    <col min="5900" max="5900" width="13.140625" customWidth="1"/>
    <col min="6145" max="6145" width="42.7109375" customWidth="1"/>
    <col min="6146" max="6146" width="10.140625" customWidth="1"/>
    <col min="6147" max="6147" width="44.5703125" customWidth="1"/>
    <col min="6148" max="6148" width="13" customWidth="1"/>
    <col min="6149" max="6149" width="11.5703125" bestFit="1" customWidth="1"/>
    <col min="6150" max="6150" width="12.140625" bestFit="1" customWidth="1"/>
    <col min="6155" max="6155" width="11.5703125" bestFit="1" customWidth="1"/>
    <col min="6156" max="6156" width="13.140625" customWidth="1"/>
    <col min="6401" max="6401" width="42.7109375" customWidth="1"/>
    <col min="6402" max="6402" width="10.140625" customWidth="1"/>
    <col min="6403" max="6403" width="44.5703125" customWidth="1"/>
    <col min="6404" max="6404" width="13" customWidth="1"/>
    <col min="6405" max="6405" width="11.5703125" bestFit="1" customWidth="1"/>
    <col min="6406" max="6406" width="12.140625" bestFit="1" customWidth="1"/>
    <col min="6411" max="6411" width="11.5703125" bestFit="1" customWidth="1"/>
    <col min="6412" max="6412" width="13.140625" customWidth="1"/>
    <col min="6657" max="6657" width="42.7109375" customWidth="1"/>
    <col min="6658" max="6658" width="10.140625" customWidth="1"/>
    <col min="6659" max="6659" width="44.5703125" customWidth="1"/>
    <col min="6660" max="6660" width="13" customWidth="1"/>
    <col min="6661" max="6661" width="11.5703125" bestFit="1" customWidth="1"/>
    <col min="6662" max="6662" width="12.140625" bestFit="1" customWidth="1"/>
    <col min="6667" max="6667" width="11.5703125" bestFit="1" customWidth="1"/>
    <col min="6668" max="6668" width="13.140625" customWidth="1"/>
    <col min="6913" max="6913" width="42.7109375" customWidth="1"/>
    <col min="6914" max="6914" width="10.140625" customWidth="1"/>
    <col min="6915" max="6915" width="44.5703125" customWidth="1"/>
    <col min="6916" max="6916" width="13" customWidth="1"/>
    <col min="6917" max="6917" width="11.5703125" bestFit="1" customWidth="1"/>
    <col min="6918" max="6918" width="12.140625" bestFit="1" customWidth="1"/>
    <col min="6923" max="6923" width="11.5703125" bestFit="1" customWidth="1"/>
    <col min="6924" max="6924" width="13.140625" customWidth="1"/>
    <col min="7169" max="7169" width="42.7109375" customWidth="1"/>
    <col min="7170" max="7170" width="10.140625" customWidth="1"/>
    <col min="7171" max="7171" width="44.5703125" customWidth="1"/>
    <col min="7172" max="7172" width="13" customWidth="1"/>
    <col min="7173" max="7173" width="11.5703125" bestFit="1" customWidth="1"/>
    <col min="7174" max="7174" width="12.140625" bestFit="1" customWidth="1"/>
    <col min="7179" max="7179" width="11.5703125" bestFit="1" customWidth="1"/>
    <col min="7180" max="7180" width="13.140625" customWidth="1"/>
    <col min="7425" max="7425" width="42.7109375" customWidth="1"/>
    <col min="7426" max="7426" width="10.140625" customWidth="1"/>
    <col min="7427" max="7427" width="44.5703125" customWidth="1"/>
    <col min="7428" max="7428" width="13" customWidth="1"/>
    <col min="7429" max="7429" width="11.5703125" bestFit="1" customWidth="1"/>
    <col min="7430" max="7430" width="12.140625" bestFit="1" customWidth="1"/>
    <col min="7435" max="7435" width="11.5703125" bestFit="1" customWidth="1"/>
    <col min="7436" max="7436" width="13.140625" customWidth="1"/>
    <col min="7681" max="7681" width="42.7109375" customWidth="1"/>
    <col min="7682" max="7682" width="10.140625" customWidth="1"/>
    <col min="7683" max="7683" width="44.5703125" customWidth="1"/>
    <col min="7684" max="7684" width="13" customWidth="1"/>
    <col min="7685" max="7685" width="11.5703125" bestFit="1" customWidth="1"/>
    <col min="7686" max="7686" width="12.140625" bestFit="1" customWidth="1"/>
    <col min="7691" max="7691" width="11.5703125" bestFit="1" customWidth="1"/>
    <col min="7692" max="7692" width="13.140625" customWidth="1"/>
    <col min="7937" max="7937" width="42.7109375" customWidth="1"/>
    <col min="7938" max="7938" width="10.140625" customWidth="1"/>
    <col min="7939" max="7939" width="44.5703125" customWidth="1"/>
    <col min="7940" max="7940" width="13" customWidth="1"/>
    <col min="7941" max="7941" width="11.5703125" bestFit="1" customWidth="1"/>
    <col min="7942" max="7942" width="12.140625" bestFit="1" customWidth="1"/>
    <col min="7947" max="7947" width="11.5703125" bestFit="1" customWidth="1"/>
    <col min="7948" max="7948" width="13.140625" customWidth="1"/>
    <col min="8193" max="8193" width="42.7109375" customWidth="1"/>
    <col min="8194" max="8194" width="10.140625" customWidth="1"/>
    <col min="8195" max="8195" width="44.5703125" customWidth="1"/>
    <col min="8196" max="8196" width="13" customWidth="1"/>
    <col min="8197" max="8197" width="11.5703125" bestFit="1" customWidth="1"/>
    <col min="8198" max="8198" width="12.140625" bestFit="1" customWidth="1"/>
    <col min="8203" max="8203" width="11.5703125" bestFit="1" customWidth="1"/>
    <col min="8204" max="8204" width="13.140625" customWidth="1"/>
    <col min="8449" max="8449" width="42.7109375" customWidth="1"/>
    <col min="8450" max="8450" width="10.140625" customWidth="1"/>
    <col min="8451" max="8451" width="44.5703125" customWidth="1"/>
    <col min="8452" max="8452" width="13" customWidth="1"/>
    <col min="8453" max="8453" width="11.5703125" bestFit="1" customWidth="1"/>
    <col min="8454" max="8454" width="12.140625" bestFit="1" customWidth="1"/>
    <col min="8459" max="8459" width="11.5703125" bestFit="1" customWidth="1"/>
    <col min="8460" max="8460" width="13.140625" customWidth="1"/>
    <col min="8705" max="8705" width="42.7109375" customWidth="1"/>
    <col min="8706" max="8706" width="10.140625" customWidth="1"/>
    <col min="8707" max="8707" width="44.5703125" customWidth="1"/>
    <col min="8708" max="8708" width="13" customWidth="1"/>
    <col min="8709" max="8709" width="11.5703125" bestFit="1" customWidth="1"/>
    <col min="8710" max="8710" width="12.140625" bestFit="1" customWidth="1"/>
    <col min="8715" max="8715" width="11.5703125" bestFit="1" customWidth="1"/>
    <col min="8716" max="8716" width="13.140625" customWidth="1"/>
    <col min="8961" max="8961" width="42.7109375" customWidth="1"/>
    <col min="8962" max="8962" width="10.140625" customWidth="1"/>
    <col min="8963" max="8963" width="44.5703125" customWidth="1"/>
    <col min="8964" max="8964" width="13" customWidth="1"/>
    <col min="8965" max="8965" width="11.5703125" bestFit="1" customWidth="1"/>
    <col min="8966" max="8966" width="12.140625" bestFit="1" customWidth="1"/>
    <col min="8971" max="8971" width="11.5703125" bestFit="1" customWidth="1"/>
    <col min="8972" max="8972" width="13.140625" customWidth="1"/>
    <col min="9217" max="9217" width="42.7109375" customWidth="1"/>
    <col min="9218" max="9218" width="10.140625" customWidth="1"/>
    <col min="9219" max="9219" width="44.5703125" customWidth="1"/>
    <col min="9220" max="9220" width="13" customWidth="1"/>
    <col min="9221" max="9221" width="11.5703125" bestFit="1" customWidth="1"/>
    <col min="9222" max="9222" width="12.140625" bestFit="1" customWidth="1"/>
    <col min="9227" max="9227" width="11.5703125" bestFit="1" customWidth="1"/>
    <col min="9228" max="9228" width="13.140625" customWidth="1"/>
    <col min="9473" max="9473" width="42.7109375" customWidth="1"/>
    <col min="9474" max="9474" width="10.140625" customWidth="1"/>
    <col min="9475" max="9475" width="44.5703125" customWidth="1"/>
    <col min="9476" max="9476" width="13" customWidth="1"/>
    <col min="9477" max="9477" width="11.5703125" bestFit="1" customWidth="1"/>
    <col min="9478" max="9478" width="12.140625" bestFit="1" customWidth="1"/>
    <col min="9483" max="9483" width="11.5703125" bestFit="1" customWidth="1"/>
    <col min="9484" max="9484" width="13.140625" customWidth="1"/>
    <col min="9729" max="9729" width="42.7109375" customWidth="1"/>
    <col min="9730" max="9730" width="10.140625" customWidth="1"/>
    <col min="9731" max="9731" width="44.5703125" customWidth="1"/>
    <col min="9732" max="9732" width="13" customWidth="1"/>
    <col min="9733" max="9733" width="11.5703125" bestFit="1" customWidth="1"/>
    <col min="9734" max="9734" width="12.140625" bestFit="1" customWidth="1"/>
    <col min="9739" max="9739" width="11.5703125" bestFit="1" customWidth="1"/>
    <col min="9740" max="9740" width="13.140625" customWidth="1"/>
    <col min="9985" max="9985" width="42.7109375" customWidth="1"/>
    <col min="9986" max="9986" width="10.140625" customWidth="1"/>
    <col min="9987" max="9987" width="44.5703125" customWidth="1"/>
    <col min="9988" max="9988" width="13" customWidth="1"/>
    <col min="9989" max="9989" width="11.5703125" bestFit="1" customWidth="1"/>
    <col min="9990" max="9990" width="12.140625" bestFit="1" customWidth="1"/>
    <col min="9995" max="9995" width="11.5703125" bestFit="1" customWidth="1"/>
    <col min="9996" max="9996" width="13.140625" customWidth="1"/>
    <col min="10241" max="10241" width="42.7109375" customWidth="1"/>
    <col min="10242" max="10242" width="10.140625" customWidth="1"/>
    <col min="10243" max="10243" width="44.5703125" customWidth="1"/>
    <col min="10244" max="10244" width="13" customWidth="1"/>
    <col min="10245" max="10245" width="11.5703125" bestFit="1" customWidth="1"/>
    <col min="10246" max="10246" width="12.140625" bestFit="1" customWidth="1"/>
    <col min="10251" max="10251" width="11.5703125" bestFit="1" customWidth="1"/>
    <col min="10252" max="10252" width="13.140625" customWidth="1"/>
    <col min="10497" max="10497" width="42.7109375" customWidth="1"/>
    <col min="10498" max="10498" width="10.140625" customWidth="1"/>
    <col min="10499" max="10499" width="44.5703125" customWidth="1"/>
    <col min="10500" max="10500" width="13" customWidth="1"/>
    <col min="10501" max="10501" width="11.5703125" bestFit="1" customWidth="1"/>
    <col min="10502" max="10502" width="12.140625" bestFit="1" customWidth="1"/>
    <col min="10507" max="10507" width="11.5703125" bestFit="1" customWidth="1"/>
    <col min="10508" max="10508" width="13.140625" customWidth="1"/>
    <col min="10753" max="10753" width="42.7109375" customWidth="1"/>
    <col min="10754" max="10754" width="10.140625" customWidth="1"/>
    <col min="10755" max="10755" width="44.5703125" customWidth="1"/>
    <col min="10756" max="10756" width="13" customWidth="1"/>
    <col min="10757" max="10757" width="11.5703125" bestFit="1" customWidth="1"/>
    <col min="10758" max="10758" width="12.140625" bestFit="1" customWidth="1"/>
    <col min="10763" max="10763" width="11.5703125" bestFit="1" customWidth="1"/>
    <col min="10764" max="10764" width="13.140625" customWidth="1"/>
    <col min="11009" max="11009" width="42.7109375" customWidth="1"/>
    <col min="11010" max="11010" width="10.140625" customWidth="1"/>
    <col min="11011" max="11011" width="44.5703125" customWidth="1"/>
    <col min="11012" max="11012" width="13" customWidth="1"/>
    <col min="11013" max="11013" width="11.5703125" bestFit="1" customWidth="1"/>
    <col min="11014" max="11014" width="12.140625" bestFit="1" customWidth="1"/>
    <col min="11019" max="11019" width="11.5703125" bestFit="1" customWidth="1"/>
    <col min="11020" max="11020" width="13.140625" customWidth="1"/>
    <col min="11265" max="11265" width="42.7109375" customWidth="1"/>
    <col min="11266" max="11266" width="10.140625" customWidth="1"/>
    <col min="11267" max="11267" width="44.5703125" customWidth="1"/>
    <col min="11268" max="11268" width="13" customWidth="1"/>
    <col min="11269" max="11269" width="11.5703125" bestFit="1" customWidth="1"/>
    <col min="11270" max="11270" width="12.140625" bestFit="1" customWidth="1"/>
    <col min="11275" max="11275" width="11.5703125" bestFit="1" customWidth="1"/>
    <col min="11276" max="11276" width="13.140625" customWidth="1"/>
    <col min="11521" max="11521" width="42.7109375" customWidth="1"/>
    <col min="11522" max="11522" width="10.140625" customWidth="1"/>
    <col min="11523" max="11523" width="44.5703125" customWidth="1"/>
    <col min="11524" max="11524" width="13" customWidth="1"/>
    <col min="11525" max="11525" width="11.5703125" bestFit="1" customWidth="1"/>
    <col min="11526" max="11526" width="12.140625" bestFit="1" customWidth="1"/>
    <col min="11531" max="11531" width="11.5703125" bestFit="1" customWidth="1"/>
    <col min="11532" max="11532" width="13.140625" customWidth="1"/>
    <col min="11777" max="11777" width="42.7109375" customWidth="1"/>
    <col min="11778" max="11778" width="10.140625" customWidth="1"/>
    <col min="11779" max="11779" width="44.5703125" customWidth="1"/>
    <col min="11780" max="11780" width="13" customWidth="1"/>
    <col min="11781" max="11781" width="11.5703125" bestFit="1" customWidth="1"/>
    <col min="11782" max="11782" width="12.140625" bestFit="1" customWidth="1"/>
    <col min="11787" max="11787" width="11.5703125" bestFit="1" customWidth="1"/>
    <col min="11788" max="11788" width="13.140625" customWidth="1"/>
    <col min="12033" max="12033" width="42.7109375" customWidth="1"/>
    <col min="12034" max="12034" width="10.140625" customWidth="1"/>
    <col min="12035" max="12035" width="44.5703125" customWidth="1"/>
    <col min="12036" max="12036" width="13" customWidth="1"/>
    <col min="12037" max="12037" width="11.5703125" bestFit="1" customWidth="1"/>
    <col min="12038" max="12038" width="12.140625" bestFit="1" customWidth="1"/>
    <col min="12043" max="12043" width="11.5703125" bestFit="1" customWidth="1"/>
    <col min="12044" max="12044" width="13.140625" customWidth="1"/>
    <col min="12289" max="12289" width="42.7109375" customWidth="1"/>
    <col min="12290" max="12290" width="10.140625" customWidth="1"/>
    <col min="12291" max="12291" width="44.5703125" customWidth="1"/>
    <col min="12292" max="12292" width="13" customWidth="1"/>
    <col min="12293" max="12293" width="11.5703125" bestFit="1" customWidth="1"/>
    <col min="12294" max="12294" width="12.140625" bestFit="1" customWidth="1"/>
    <col min="12299" max="12299" width="11.5703125" bestFit="1" customWidth="1"/>
    <col min="12300" max="12300" width="13.140625" customWidth="1"/>
    <col min="12545" max="12545" width="42.7109375" customWidth="1"/>
    <col min="12546" max="12546" width="10.140625" customWidth="1"/>
    <col min="12547" max="12547" width="44.5703125" customWidth="1"/>
    <col min="12548" max="12548" width="13" customWidth="1"/>
    <col min="12549" max="12549" width="11.5703125" bestFit="1" customWidth="1"/>
    <col min="12550" max="12550" width="12.140625" bestFit="1" customWidth="1"/>
    <col min="12555" max="12555" width="11.5703125" bestFit="1" customWidth="1"/>
    <col min="12556" max="12556" width="13.140625" customWidth="1"/>
    <col min="12801" max="12801" width="42.7109375" customWidth="1"/>
    <col min="12802" max="12802" width="10.140625" customWidth="1"/>
    <col min="12803" max="12803" width="44.5703125" customWidth="1"/>
    <col min="12804" max="12804" width="13" customWidth="1"/>
    <col min="12805" max="12805" width="11.5703125" bestFit="1" customWidth="1"/>
    <col min="12806" max="12806" width="12.140625" bestFit="1" customWidth="1"/>
    <col min="12811" max="12811" width="11.5703125" bestFit="1" customWidth="1"/>
    <col min="12812" max="12812" width="13.140625" customWidth="1"/>
    <col min="13057" max="13057" width="42.7109375" customWidth="1"/>
    <col min="13058" max="13058" width="10.140625" customWidth="1"/>
    <col min="13059" max="13059" width="44.5703125" customWidth="1"/>
    <col min="13060" max="13060" width="13" customWidth="1"/>
    <col min="13061" max="13061" width="11.5703125" bestFit="1" customWidth="1"/>
    <col min="13062" max="13062" width="12.140625" bestFit="1" customWidth="1"/>
    <col min="13067" max="13067" width="11.5703125" bestFit="1" customWidth="1"/>
    <col min="13068" max="13068" width="13.140625" customWidth="1"/>
    <col min="13313" max="13313" width="42.7109375" customWidth="1"/>
    <col min="13314" max="13314" width="10.140625" customWidth="1"/>
    <col min="13315" max="13315" width="44.5703125" customWidth="1"/>
    <col min="13316" max="13316" width="13" customWidth="1"/>
    <col min="13317" max="13317" width="11.5703125" bestFit="1" customWidth="1"/>
    <col min="13318" max="13318" width="12.140625" bestFit="1" customWidth="1"/>
    <col min="13323" max="13323" width="11.5703125" bestFit="1" customWidth="1"/>
    <col min="13324" max="13324" width="13.140625" customWidth="1"/>
    <col min="13569" max="13569" width="42.7109375" customWidth="1"/>
    <col min="13570" max="13570" width="10.140625" customWidth="1"/>
    <col min="13571" max="13571" width="44.5703125" customWidth="1"/>
    <col min="13572" max="13572" width="13" customWidth="1"/>
    <col min="13573" max="13573" width="11.5703125" bestFit="1" customWidth="1"/>
    <col min="13574" max="13574" width="12.140625" bestFit="1" customWidth="1"/>
    <col min="13579" max="13579" width="11.5703125" bestFit="1" customWidth="1"/>
    <col min="13580" max="13580" width="13.140625" customWidth="1"/>
    <col min="13825" max="13825" width="42.7109375" customWidth="1"/>
    <col min="13826" max="13826" width="10.140625" customWidth="1"/>
    <col min="13827" max="13827" width="44.5703125" customWidth="1"/>
    <col min="13828" max="13828" width="13" customWidth="1"/>
    <col min="13829" max="13829" width="11.5703125" bestFit="1" customWidth="1"/>
    <col min="13830" max="13830" width="12.140625" bestFit="1" customWidth="1"/>
    <col min="13835" max="13835" width="11.5703125" bestFit="1" customWidth="1"/>
    <col min="13836" max="13836" width="13.140625" customWidth="1"/>
    <col min="14081" max="14081" width="42.7109375" customWidth="1"/>
    <col min="14082" max="14082" width="10.140625" customWidth="1"/>
    <col min="14083" max="14083" width="44.5703125" customWidth="1"/>
    <col min="14084" max="14084" width="13" customWidth="1"/>
    <col min="14085" max="14085" width="11.5703125" bestFit="1" customWidth="1"/>
    <col min="14086" max="14086" width="12.140625" bestFit="1" customWidth="1"/>
    <col min="14091" max="14091" width="11.5703125" bestFit="1" customWidth="1"/>
    <col min="14092" max="14092" width="13.140625" customWidth="1"/>
    <col min="14337" max="14337" width="42.7109375" customWidth="1"/>
    <col min="14338" max="14338" width="10.140625" customWidth="1"/>
    <col min="14339" max="14339" width="44.5703125" customWidth="1"/>
    <col min="14340" max="14340" width="13" customWidth="1"/>
    <col min="14341" max="14341" width="11.5703125" bestFit="1" customWidth="1"/>
    <col min="14342" max="14342" width="12.140625" bestFit="1" customWidth="1"/>
    <col min="14347" max="14347" width="11.5703125" bestFit="1" customWidth="1"/>
    <col min="14348" max="14348" width="13.140625" customWidth="1"/>
    <col min="14593" max="14593" width="42.7109375" customWidth="1"/>
    <col min="14594" max="14594" width="10.140625" customWidth="1"/>
    <col min="14595" max="14595" width="44.5703125" customWidth="1"/>
    <col min="14596" max="14596" width="13" customWidth="1"/>
    <col min="14597" max="14597" width="11.5703125" bestFit="1" customWidth="1"/>
    <col min="14598" max="14598" width="12.140625" bestFit="1" customWidth="1"/>
    <col min="14603" max="14603" width="11.5703125" bestFit="1" customWidth="1"/>
    <col min="14604" max="14604" width="13.140625" customWidth="1"/>
    <col min="14849" max="14849" width="42.7109375" customWidth="1"/>
    <col min="14850" max="14850" width="10.140625" customWidth="1"/>
    <col min="14851" max="14851" width="44.5703125" customWidth="1"/>
    <col min="14852" max="14852" width="13" customWidth="1"/>
    <col min="14853" max="14853" width="11.5703125" bestFit="1" customWidth="1"/>
    <col min="14854" max="14854" width="12.140625" bestFit="1" customWidth="1"/>
    <col min="14859" max="14859" width="11.5703125" bestFit="1" customWidth="1"/>
    <col min="14860" max="14860" width="13.140625" customWidth="1"/>
    <col min="15105" max="15105" width="42.7109375" customWidth="1"/>
    <col min="15106" max="15106" width="10.140625" customWidth="1"/>
    <col min="15107" max="15107" width="44.5703125" customWidth="1"/>
    <col min="15108" max="15108" width="13" customWidth="1"/>
    <col min="15109" max="15109" width="11.5703125" bestFit="1" customWidth="1"/>
    <col min="15110" max="15110" width="12.140625" bestFit="1" customWidth="1"/>
    <col min="15115" max="15115" width="11.5703125" bestFit="1" customWidth="1"/>
    <col min="15116" max="15116" width="13.140625" customWidth="1"/>
    <col min="15361" max="15361" width="42.7109375" customWidth="1"/>
    <col min="15362" max="15362" width="10.140625" customWidth="1"/>
    <col min="15363" max="15363" width="44.5703125" customWidth="1"/>
    <col min="15364" max="15364" width="13" customWidth="1"/>
    <col min="15365" max="15365" width="11.5703125" bestFit="1" customWidth="1"/>
    <col min="15366" max="15366" width="12.140625" bestFit="1" customWidth="1"/>
    <col min="15371" max="15371" width="11.5703125" bestFit="1" customWidth="1"/>
    <col min="15372" max="15372" width="13.140625" customWidth="1"/>
    <col min="15617" max="15617" width="42.7109375" customWidth="1"/>
    <col min="15618" max="15618" width="10.140625" customWidth="1"/>
    <col min="15619" max="15619" width="44.5703125" customWidth="1"/>
    <col min="15620" max="15620" width="13" customWidth="1"/>
    <col min="15621" max="15621" width="11.5703125" bestFit="1" customWidth="1"/>
    <col min="15622" max="15622" width="12.140625" bestFit="1" customWidth="1"/>
    <col min="15627" max="15627" width="11.5703125" bestFit="1" customWidth="1"/>
    <col min="15628" max="15628" width="13.140625" customWidth="1"/>
    <col min="15873" max="15873" width="42.7109375" customWidth="1"/>
    <col min="15874" max="15874" width="10.140625" customWidth="1"/>
    <col min="15875" max="15875" width="44.5703125" customWidth="1"/>
    <col min="15876" max="15876" width="13" customWidth="1"/>
    <col min="15877" max="15877" width="11.5703125" bestFit="1" customWidth="1"/>
    <col min="15878" max="15878" width="12.140625" bestFit="1" customWidth="1"/>
    <col min="15883" max="15883" width="11.5703125" bestFit="1" customWidth="1"/>
    <col min="15884" max="15884" width="13.140625" customWidth="1"/>
    <col min="16129" max="16129" width="42.7109375" customWidth="1"/>
    <col min="16130" max="16130" width="10.140625" customWidth="1"/>
    <col min="16131" max="16131" width="44.5703125" customWidth="1"/>
    <col min="16132" max="16132" width="13" customWidth="1"/>
    <col min="16133" max="16133" width="11.5703125" bestFit="1" customWidth="1"/>
    <col min="16134" max="16134" width="12.140625" bestFit="1" customWidth="1"/>
    <col min="16139" max="16139" width="11.5703125" bestFit="1" customWidth="1"/>
    <col min="16140" max="16140" width="13.140625" customWidth="1"/>
  </cols>
  <sheetData>
    <row r="1" spans="1:12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x14ac:dyDescent="0.25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x14ac:dyDescent="0.25">
      <c r="A7" s="52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52" t="s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x14ac:dyDescent="0.25">
      <c r="A9" s="52" t="s">
        <v>50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x14ac:dyDescent="0.25">
      <c r="A10" s="53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x14ac:dyDescent="0.25">
      <c r="A12" s="55" t="s">
        <v>5</v>
      </c>
      <c r="B12" s="55" t="s">
        <v>52</v>
      </c>
      <c r="C12" s="55" t="s">
        <v>53</v>
      </c>
      <c r="D12" s="56" t="s">
        <v>10</v>
      </c>
      <c r="E12" s="57" t="s">
        <v>11</v>
      </c>
      <c r="F12" s="58" t="s">
        <v>12</v>
      </c>
      <c r="G12" s="58" t="s">
        <v>13</v>
      </c>
      <c r="H12" s="58" t="s">
        <v>14</v>
      </c>
      <c r="I12" s="58" t="s">
        <v>15</v>
      </c>
      <c r="J12" s="58" t="s">
        <v>16</v>
      </c>
      <c r="K12" s="58" t="s">
        <v>17</v>
      </c>
      <c r="L12" s="58" t="s">
        <v>18</v>
      </c>
    </row>
    <row r="13" spans="1:12" ht="16.5" customHeight="1" x14ac:dyDescent="0.25">
      <c r="A13" s="55"/>
      <c r="B13" s="55"/>
      <c r="C13" s="55"/>
      <c r="D13" s="56" t="s">
        <v>19</v>
      </c>
      <c r="E13" s="57"/>
      <c r="F13" s="58"/>
      <c r="G13" s="58"/>
      <c r="H13" s="58"/>
      <c r="I13" s="58"/>
      <c r="J13" s="58"/>
      <c r="K13" s="58"/>
      <c r="L13" s="58"/>
    </row>
    <row r="14" spans="1:12" x14ac:dyDescent="0.25">
      <c r="A14" s="59" t="s">
        <v>54</v>
      </c>
      <c r="B14" s="59"/>
      <c r="C14" s="9"/>
      <c r="D14" s="9"/>
      <c r="E14" s="9"/>
      <c r="F14" s="60"/>
      <c r="G14" s="61"/>
      <c r="H14" s="60"/>
      <c r="I14" s="60"/>
      <c r="J14" s="60"/>
      <c r="K14" s="60"/>
      <c r="L14" s="60"/>
    </row>
    <row r="15" spans="1:12" x14ac:dyDescent="0.25">
      <c r="A15" s="9" t="s">
        <v>55</v>
      </c>
      <c r="B15" s="62" t="s">
        <v>21</v>
      </c>
      <c r="C15" s="9" t="s">
        <v>56</v>
      </c>
      <c r="D15" s="60">
        <v>25000</v>
      </c>
      <c r="E15" s="63">
        <v>0</v>
      </c>
      <c r="F15" s="64">
        <v>25000</v>
      </c>
      <c r="G15" s="64">
        <v>717.5</v>
      </c>
      <c r="H15" s="64">
        <v>4220.1499999999996</v>
      </c>
      <c r="I15" s="64">
        <v>760</v>
      </c>
      <c r="J15" s="63">
        <v>0</v>
      </c>
      <c r="K15" s="60">
        <v>5697.65</v>
      </c>
      <c r="L15" s="60">
        <v>19302.349999999999</v>
      </c>
    </row>
    <row r="16" spans="1:12" s="71" customFormat="1" x14ac:dyDescent="0.25">
      <c r="A16" s="65" t="s">
        <v>57</v>
      </c>
      <c r="B16" s="65"/>
      <c r="C16" s="59">
        <v>1</v>
      </c>
      <c r="D16" s="66">
        <f>SUM(D15)</f>
        <v>25000</v>
      </c>
      <c r="E16" s="67">
        <f>SUM(E15)</f>
        <v>0</v>
      </c>
      <c r="F16" s="66">
        <f>SUM(F15)</f>
        <v>25000</v>
      </c>
      <c r="G16" s="68">
        <v>717.5</v>
      </c>
      <c r="H16" s="68">
        <v>4220.1499999999996</v>
      </c>
      <c r="I16" s="68">
        <v>760</v>
      </c>
      <c r="J16" s="69">
        <v>0</v>
      </c>
      <c r="K16" s="70">
        <v>5697.65</v>
      </c>
      <c r="L16" s="70">
        <v>19302.349999999999</v>
      </c>
    </row>
    <row r="17" spans="1:12" x14ac:dyDescent="0.25">
      <c r="A17" s="65"/>
      <c r="B17" s="65"/>
      <c r="C17" s="59"/>
      <c r="D17" s="59"/>
      <c r="E17" s="59"/>
      <c r="F17" s="72"/>
      <c r="G17" s="73"/>
      <c r="H17" s="72"/>
      <c r="I17" s="72"/>
      <c r="J17" s="72"/>
      <c r="K17" s="60"/>
      <c r="L17" s="72"/>
    </row>
    <row r="18" spans="1:12" ht="25.5" customHeight="1" x14ac:dyDescent="0.25">
      <c r="A18" s="74" t="s">
        <v>43</v>
      </c>
      <c r="B18" s="74"/>
      <c r="C18" s="75">
        <v>1</v>
      </c>
      <c r="D18" s="76">
        <v>25000</v>
      </c>
      <c r="E18" s="77">
        <f>SUM(E17)</f>
        <v>0</v>
      </c>
      <c r="F18" s="76">
        <v>25000</v>
      </c>
      <c r="G18" s="78">
        <v>717.5</v>
      </c>
      <c r="H18" s="78">
        <v>4220.1499999999996</v>
      </c>
      <c r="I18" s="78">
        <v>760</v>
      </c>
      <c r="J18" s="79">
        <v>0</v>
      </c>
      <c r="K18" s="80">
        <v>5697.65</v>
      </c>
      <c r="L18" s="80">
        <v>19302.349999999999</v>
      </c>
    </row>
    <row r="19" spans="1:12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38.25" customHeight="1" x14ac:dyDescent="0.25">
      <c r="A21" s="33" t="s">
        <v>58</v>
      </c>
      <c r="B21" s="33"/>
      <c r="C21" s="34"/>
      <c r="D21" s="35"/>
      <c r="E21" s="36"/>
      <c r="F21" s="37" t="s">
        <v>45</v>
      </c>
      <c r="G21" s="37"/>
      <c r="H21" s="37"/>
      <c r="I21" s="37"/>
      <c r="J21" s="37"/>
      <c r="K21" s="37"/>
      <c r="L21" s="35"/>
    </row>
    <row r="22" spans="1:12" x14ac:dyDescent="0.25">
      <c r="A22" s="38" t="s">
        <v>59</v>
      </c>
      <c r="B22" s="38"/>
      <c r="C22" s="39"/>
      <c r="D22" s="32"/>
      <c r="E22" s="32"/>
      <c r="F22" s="40" t="s">
        <v>47</v>
      </c>
      <c r="G22" s="40"/>
      <c r="H22" s="40"/>
      <c r="I22" s="40"/>
      <c r="J22" s="40"/>
      <c r="K22" s="40"/>
      <c r="L22" s="41"/>
    </row>
    <row r="23" spans="1:12" x14ac:dyDescent="0.25">
      <c r="A23" s="33" t="s">
        <v>60</v>
      </c>
      <c r="B23" s="33"/>
      <c r="C23" s="32"/>
      <c r="D23" s="32"/>
      <c r="E23" s="42"/>
      <c r="F23" s="43" t="s">
        <v>49</v>
      </c>
      <c r="G23" s="43"/>
      <c r="H23" s="43"/>
      <c r="I23" s="43"/>
      <c r="J23" s="43"/>
      <c r="K23" s="43"/>
      <c r="L23" s="32"/>
    </row>
    <row r="24" spans="1:12" x14ac:dyDescent="0.25">
      <c r="A24" s="38"/>
      <c r="B24" s="38"/>
      <c r="C24" s="44"/>
      <c r="D24" s="45"/>
      <c r="E24" s="42"/>
      <c r="F24" s="32"/>
      <c r="G24" s="46"/>
      <c r="H24" s="46"/>
      <c r="I24" s="46"/>
      <c r="J24" s="46"/>
      <c r="K24" s="46"/>
      <c r="L24" s="46"/>
    </row>
    <row r="25" spans="1:12" ht="15.75" x14ac:dyDescent="0.25">
      <c r="A25" s="4"/>
      <c r="B25" s="4"/>
      <c r="C25" s="3"/>
      <c r="D25" s="47"/>
      <c r="E25" s="48"/>
      <c r="F25" s="48"/>
      <c r="G25" s="48"/>
      <c r="H25" s="48"/>
      <c r="I25" s="48"/>
      <c r="J25" s="49"/>
      <c r="K25" s="49"/>
      <c r="L25" s="1"/>
    </row>
    <row r="26" spans="1:12" x14ac:dyDescent="0.25">
      <c r="D26" t="s">
        <v>61</v>
      </c>
    </row>
    <row r="32" spans="1:12" ht="14.25" customHeight="1" x14ac:dyDescent="0.25"/>
  </sheetData>
  <mergeCells count="21">
    <mergeCell ref="F21:K21"/>
    <mergeCell ref="F22:K22"/>
    <mergeCell ref="F23:K23"/>
    <mergeCell ref="G24:L24"/>
    <mergeCell ref="E25:I25"/>
    <mergeCell ref="G12:G13"/>
    <mergeCell ref="H12:H13"/>
    <mergeCell ref="I12:I13"/>
    <mergeCell ref="J12:J13"/>
    <mergeCell ref="K12:K13"/>
    <mergeCell ref="L12:L13"/>
    <mergeCell ref="A6:L6"/>
    <mergeCell ref="A7:L7"/>
    <mergeCell ref="A8:L8"/>
    <mergeCell ref="A9:L9"/>
    <mergeCell ref="A10:L10"/>
    <mergeCell ref="A12:A13"/>
    <mergeCell ref="B12:B13"/>
    <mergeCell ref="C12:C13"/>
    <mergeCell ref="E12:E13"/>
    <mergeCell ref="F12:F13"/>
  </mergeCells>
  <pageMargins left="0.7" right="0.7" top="0.75" bottom="0.75" header="0.3" footer="0.3"/>
  <pageSetup paperSize="5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8B0C-6692-485F-87E5-D5D327FBA415}">
  <dimension ref="A1:N44"/>
  <sheetViews>
    <sheetView topLeftCell="A10" zoomScale="86" workbookViewId="0">
      <selection activeCell="A12" sqref="A12"/>
    </sheetView>
  </sheetViews>
  <sheetFormatPr baseColWidth="10" defaultRowHeight="15" x14ac:dyDescent="0.25"/>
  <cols>
    <col min="1" max="1" width="40" customWidth="1"/>
    <col min="2" max="2" width="11.42578125" style="50" customWidth="1"/>
    <col min="3" max="3" width="21" customWidth="1"/>
    <col min="4" max="4" width="20" customWidth="1"/>
    <col min="5" max="5" width="16.42578125" customWidth="1"/>
    <col min="6" max="6" width="14.5703125" customWidth="1"/>
    <col min="257" max="257" width="40" customWidth="1"/>
    <col min="259" max="259" width="21" customWidth="1"/>
    <col min="260" max="260" width="20" customWidth="1"/>
    <col min="261" max="261" width="16.42578125" customWidth="1"/>
    <col min="262" max="262" width="14.5703125" customWidth="1"/>
    <col min="513" max="513" width="40" customWidth="1"/>
    <col min="515" max="515" width="21" customWidth="1"/>
    <col min="516" max="516" width="20" customWidth="1"/>
    <col min="517" max="517" width="16.42578125" customWidth="1"/>
    <col min="518" max="518" width="14.5703125" customWidth="1"/>
    <col min="769" max="769" width="40" customWidth="1"/>
    <col min="771" max="771" width="21" customWidth="1"/>
    <col min="772" max="772" width="20" customWidth="1"/>
    <col min="773" max="773" width="16.42578125" customWidth="1"/>
    <col min="774" max="774" width="14.5703125" customWidth="1"/>
    <col min="1025" max="1025" width="40" customWidth="1"/>
    <col min="1027" max="1027" width="21" customWidth="1"/>
    <col min="1028" max="1028" width="20" customWidth="1"/>
    <col min="1029" max="1029" width="16.42578125" customWidth="1"/>
    <col min="1030" max="1030" width="14.5703125" customWidth="1"/>
    <col min="1281" max="1281" width="40" customWidth="1"/>
    <col min="1283" max="1283" width="21" customWidth="1"/>
    <col min="1284" max="1284" width="20" customWidth="1"/>
    <col min="1285" max="1285" width="16.42578125" customWidth="1"/>
    <col min="1286" max="1286" width="14.5703125" customWidth="1"/>
    <col min="1537" max="1537" width="40" customWidth="1"/>
    <col min="1539" max="1539" width="21" customWidth="1"/>
    <col min="1540" max="1540" width="20" customWidth="1"/>
    <col min="1541" max="1541" width="16.42578125" customWidth="1"/>
    <col min="1542" max="1542" width="14.5703125" customWidth="1"/>
    <col min="1793" max="1793" width="40" customWidth="1"/>
    <col min="1795" max="1795" width="21" customWidth="1"/>
    <col min="1796" max="1796" width="20" customWidth="1"/>
    <col min="1797" max="1797" width="16.42578125" customWidth="1"/>
    <col min="1798" max="1798" width="14.5703125" customWidth="1"/>
    <col min="2049" max="2049" width="40" customWidth="1"/>
    <col min="2051" max="2051" width="21" customWidth="1"/>
    <col min="2052" max="2052" width="20" customWidth="1"/>
    <col min="2053" max="2053" width="16.42578125" customWidth="1"/>
    <col min="2054" max="2054" width="14.5703125" customWidth="1"/>
    <col min="2305" max="2305" width="40" customWidth="1"/>
    <col min="2307" max="2307" width="21" customWidth="1"/>
    <col min="2308" max="2308" width="20" customWidth="1"/>
    <col min="2309" max="2309" width="16.42578125" customWidth="1"/>
    <col min="2310" max="2310" width="14.5703125" customWidth="1"/>
    <col min="2561" max="2561" width="40" customWidth="1"/>
    <col min="2563" max="2563" width="21" customWidth="1"/>
    <col min="2564" max="2564" width="20" customWidth="1"/>
    <col min="2565" max="2565" width="16.42578125" customWidth="1"/>
    <col min="2566" max="2566" width="14.5703125" customWidth="1"/>
    <col min="2817" max="2817" width="40" customWidth="1"/>
    <col min="2819" max="2819" width="21" customWidth="1"/>
    <col min="2820" max="2820" width="20" customWidth="1"/>
    <col min="2821" max="2821" width="16.42578125" customWidth="1"/>
    <col min="2822" max="2822" width="14.5703125" customWidth="1"/>
    <col min="3073" max="3073" width="40" customWidth="1"/>
    <col min="3075" max="3075" width="21" customWidth="1"/>
    <col min="3076" max="3076" width="20" customWidth="1"/>
    <col min="3077" max="3077" width="16.42578125" customWidth="1"/>
    <col min="3078" max="3078" width="14.5703125" customWidth="1"/>
    <col min="3329" max="3329" width="40" customWidth="1"/>
    <col min="3331" max="3331" width="21" customWidth="1"/>
    <col min="3332" max="3332" width="20" customWidth="1"/>
    <col min="3333" max="3333" width="16.42578125" customWidth="1"/>
    <col min="3334" max="3334" width="14.5703125" customWidth="1"/>
    <col min="3585" max="3585" width="40" customWidth="1"/>
    <col min="3587" max="3587" width="21" customWidth="1"/>
    <col min="3588" max="3588" width="20" customWidth="1"/>
    <col min="3589" max="3589" width="16.42578125" customWidth="1"/>
    <col min="3590" max="3590" width="14.5703125" customWidth="1"/>
    <col min="3841" max="3841" width="40" customWidth="1"/>
    <col min="3843" max="3843" width="21" customWidth="1"/>
    <col min="3844" max="3844" width="20" customWidth="1"/>
    <col min="3845" max="3845" width="16.42578125" customWidth="1"/>
    <col min="3846" max="3846" width="14.5703125" customWidth="1"/>
    <col min="4097" max="4097" width="40" customWidth="1"/>
    <col min="4099" max="4099" width="21" customWidth="1"/>
    <col min="4100" max="4100" width="20" customWidth="1"/>
    <col min="4101" max="4101" width="16.42578125" customWidth="1"/>
    <col min="4102" max="4102" width="14.5703125" customWidth="1"/>
    <col min="4353" max="4353" width="40" customWidth="1"/>
    <col min="4355" max="4355" width="21" customWidth="1"/>
    <col min="4356" max="4356" width="20" customWidth="1"/>
    <col min="4357" max="4357" width="16.42578125" customWidth="1"/>
    <col min="4358" max="4358" width="14.5703125" customWidth="1"/>
    <col min="4609" max="4609" width="40" customWidth="1"/>
    <col min="4611" max="4611" width="21" customWidth="1"/>
    <col min="4612" max="4612" width="20" customWidth="1"/>
    <col min="4613" max="4613" width="16.42578125" customWidth="1"/>
    <col min="4614" max="4614" width="14.5703125" customWidth="1"/>
    <col min="4865" max="4865" width="40" customWidth="1"/>
    <col min="4867" max="4867" width="21" customWidth="1"/>
    <col min="4868" max="4868" width="20" customWidth="1"/>
    <col min="4869" max="4869" width="16.42578125" customWidth="1"/>
    <col min="4870" max="4870" width="14.5703125" customWidth="1"/>
    <col min="5121" max="5121" width="40" customWidth="1"/>
    <col min="5123" max="5123" width="21" customWidth="1"/>
    <col min="5124" max="5124" width="20" customWidth="1"/>
    <col min="5125" max="5125" width="16.42578125" customWidth="1"/>
    <col min="5126" max="5126" width="14.5703125" customWidth="1"/>
    <col min="5377" max="5377" width="40" customWidth="1"/>
    <col min="5379" max="5379" width="21" customWidth="1"/>
    <col min="5380" max="5380" width="20" customWidth="1"/>
    <col min="5381" max="5381" width="16.42578125" customWidth="1"/>
    <col min="5382" max="5382" width="14.5703125" customWidth="1"/>
    <col min="5633" max="5633" width="40" customWidth="1"/>
    <col min="5635" max="5635" width="21" customWidth="1"/>
    <col min="5636" max="5636" width="20" customWidth="1"/>
    <col min="5637" max="5637" width="16.42578125" customWidth="1"/>
    <col min="5638" max="5638" width="14.5703125" customWidth="1"/>
    <col min="5889" max="5889" width="40" customWidth="1"/>
    <col min="5891" max="5891" width="21" customWidth="1"/>
    <col min="5892" max="5892" width="20" customWidth="1"/>
    <col min="5893" max="5893" width="16.42578125" customWidth="1"/>
    <col min="5894" max="5894" width="14.5703125" customWidth="1"/>
    <col min="6145" max="6145" width="40" customWidth="1"/>
    <col min="6147" max="6147" width="21" customWidth="1"/>
    <col min="6148" max="6148" width="20" customWidth="1"/>
    <col min="6149" max="6149" width="16.42578125" customWidth="1"/>
    <col min="6150" max="6150" width="14.5703125" customWidth="1"/>
    <col min="6401" max="6401" width="40" customWidth="1"/>
    <col min="6403" max="6403" width="21" customWidth="1"/>
    <col min="6404" max="6404" width="20" customWidth="1"/>
    <col min="6405" max="6405" width="16.42578125" customWidth="1"/>
    <col min="6406" max="6406" width="14.5703125" customWidth="1"/>
    <col min="6657" max="6657" width="40" customWidth="1"/>
    <col min="6659" max="6659" width="21" customWidth="1"/>
    <col min="6660" max="6660" width="20" customWidth="1"/>
    <col min="6661" max="6661" width="16.42578125" customWidth="1"/>
    <col min="6662" max="6662" width="14.5703125" customWidth="1"/>
    <col min="6913" max="6913" width="40" customWidth="1"/>
    <col min="6915" max="6915" width="21" customWidth="1"/>
    <col min="6916" max="6916" width="20" customWidth="1"/>
    <col min="6917" max="6917" width="16.42578125" customWidth="1"/>
    <col min="6918" max="6918" width="14.5703125" customWidth="1"/>
    <col min="7169" max="7169" width="40" customWidth="1"/>
    <col min="7171" max="7171" width="21" customWidth="1"/>
    <col min="7172" max="7172" width="20" customWidth="1"/>
    <col min="7173" max="7173" width="16.42578125" customWidth="1"/>
    <col min="7174" max="7174" width="14.5703125" customWidth="1"/>
    <col min="7425" max="7425" width="40" customWidth="1"/>
    <col min="7427" max="7427" width="21" customWidth="1"/>
    <col min="7428" max="7428" width="20" customWidth="1"/>
    <col min="7429" max="7429" width="16.42578125" customWidth="1"/>
    <col min="7430" max="7430" width="14.5703125" customWidth="1"/>
    <col min="7681" max="7681" width="40" customWidth="1"/>
    <col min="7683" max="7683" width="21" customWidth="1"/>
    <col min="7684" max="7684" width="20" customWidth="1"/>
    <col min="7685" max="7685" width="16.42578125" customWidth="1"/>
    <col min="7686" max="7686" width="14.5703125" customWidth="1"/>
    <col min="7937" max="7937" width="40" customWidth="1"/>
    <col min="7939" max="7939" width="21" customWidth="1"/>
    <col min="7940" max="7940" width="20" customWidth="1"/>
    <col min="7941" max="7941" width="16.42578125" customWidth="1"/>
    <col min="7942" max="7942" width="14.5703125" customWidth="1"/>
    <col min="8193" max="8193" width="40" customWidth="1"/>
    <col min="8195" max="8195" width="21" customWidth="1"/>
    <col min="8196" max="8196" width="20" customWidth="1"/>
    <col min="8197" max="8197" width="16.42578125" customWidth="1"/>
    <col min="8198" max="8198" width="14.5703125" customWidth="1"/>
    <col min="8449" max="8449" width="40" customWidth="1"/>
    <col min="8451" max="8451" width="21" customWidth="1"/>
    <col min="8452" max="8452" width="20" customWidth="1"/>
    <col min="8453" max="8453" width="16.42578125" customWidth="1"/>
    <col min="8454" max="8454" width="14.5703125" customWidth="1"/>
    <col min="8705" max="8705" width="40" customWidth="1"/>
    <col min="8707" max="8707" width="21" customWidth="1"/>
    <col min="8708" max="8708" width="20" customWidth="1"/>
    <col min="8709" max="8709" width="16.42578125" customWidth="1"/>
    <col min="8710" max="8710" width="14.5703125" customWidth="1"/>
    <col min="8961" max="8961" width="40" customWidth="1"/>
    <col min="8963" max="8963" width="21" customWidth="1"/>
    <col min="8964" max="8964" width="20" customWidth="1"/>
    <col min="8965" max="8965" width="16.42578125" customWidth="1"/>
    <col min="8966" max="8966" width="14.5703125" customWidth="1"/>
    <col min="9217" max="9217" width="40" customWidth="1"/>
    <col min="9219" max="9219" width="21" customWidth="1"/>
    <col min="9220" max="9220" width="20" customWidth="1"/>
    <col min="9221" max="9221" width="16.42578125" customWidth="1"/>
    <col min="9222" max="9222" width="14.5703125" customWidth="1"/>
    <col min="9473" max="9473" width="40" customWidth="1"/>
    <col min="9475" max="9475" width="21" customWidth="1"/>
    <col min="9476" max="9476" width="20" customWidth="1"/>
    <col min="9477" max="9477" width="16.42578125" customWidth="1"/>
    <col min="9478" max="9478" width="14.5703125" customWidth="1"/>
    <col min="9729" max="9729" width="40" customWidth="1"/>
    <col min="9731" max="9731" width="21" customWidth="1"/>
    <col min="9732" max="9732" width="20" customWidth="1"/>
    <col min="9733" max="9733" width="16.42578125" customWidth="1"/>
    <col min="9734" max="9734" width="14.5703125" customWidth="1"/>
    <col min="9985" max="9985" width="40" customWidth="1"/>
    <col min="9987" max="9987" width="21" customWidth="1"/>
    <col min="9988" max="9988" width="20" customWidth="1"/>
    <col min="9989" max="9989" width="16.42578125" customWidth="1"/>
    <col min="9990" max="9990" width="14.5703125" customWidth="1"/>
    <col min="10241" max="10241" width="40" customWidth="1"/>
    <col min="10243" max="10243" width="21" customWidth="1"/>
    <col min="10244" max="10244" width="20" customWidth="1"/>
    <col min="10245" max="10245" width="16.42578125" customWidth="1"/>
    <col min="10246" max="10246" width="14.5703125" customWidth="1"/>
    <col min="10497" max="10497" width="40" customWidth="1"/>
    <col min="10499" max="10499" width="21" customWidth="1"/>
    <col min="10500" max="10500" width="20" customWidth="1"/>
    <col min="10501" max="10501" width="16.42578125" customWidth="1"/>
    <col min="10502" max="10502" width="14.5703125" customWidth="1"/>
    <col min="10753" max="10753" width="40" customWidth="1"/>
    <col min="10755" max="10755" width="21" customWidth="1"/>
    <col min="10756" max="10756" width="20" customWidth="1"/>
    <col min="10757" max="10757" width="16.42578125" customWidth="1"/>
    <col min="10758" max="10758" width="14.5703125" customWidth="1"/>
    <col min="11009" max="11009" width="40" customWidth="1"/>
    <col min="11011" max="11011" width="21" customWidth="1"/>
    <col min="11012" max="11012" width="20" customWidth="1"/>
    <col min="11013" max="11013" width="16.42578125" customWidth="1"/>
    <col min="11014" max="11014" width="14.5703125" customWidth="1"/>
    <col min="11265" max="11265" width="40" customWidth="1"/>
    <col min="11267" max="11267" width="21" customWidth="1"/>
    <col min="11268" max="11268" width="20" customWidth="1"/>
    <col min="11269" max="11269" width="16.42578125" customWidth="1"/>
    <col min="11270" max="11270" width="14.5703125" customWidth="1"/>
    <col min="11521" max="11521" width="40" customWidth="1"/>
    <col min="11523" max="11523" width="21" customWidth="1"/>
    <col min="11524" max="11524" width="20" customWidth="1"/>
    <col min="11525" max="11525" width="16.42578125" customWidth="1"/>
    <col min="11526" max="11526" width="14.5703125" customWidth="1"/>
    <col min="11777" max="11777" width="40" customWidth="1"/>
    <col min="11779" max="11779" width="21" customWidth="1"/>
    <col min="11780" max="11780" width="20" customWidth="1"/>
    <col min="11781" max="11781" width="16.42578125" customWidth="1"/>
    <col min="11782" max="11782" width="14.5703125" customWidth="1"/>
    <col min="12033" max="12033" width="40" customWidth="1"/>
    <col min="12035" max="12035" width="21" customWidth="1"/>
    <col min="12036" max="12036" width="20" customWidth="1"/>
    <col min="12037" max="12037" width="16.42578125" customWidth="1"/>
    <col min="12038" max="12038" width="14.5703125" customWidth="1"/>
    <col min="12289" max="12289" width="40" customWidth="1"/>
    <col min="12291" max="12291" width="21" customWidth="1"/>
    <col min="12292" max="12292" width="20" customWidth="1"/>
    <col min="12293" max="12293" width="16.42578125" customWidth="1"/>
    <col min="12294" max="12294" width="14.5703125" customWidth="1"/>
    <col min="12545" max="12545" width="40" customWidth="1"/>
    <col min="12547" max="12547" width="21" customWidth="1"/>
    <col min="12548" max="12548" width="20" customWidth="1"/>
    <col min="12549" max="12549" width="16.42578125" customWidth="1"/>
    <col min="12550" max="12550" width="14.5703125" customWidth="1"/>
    <col min="12801" max="12801" width="40" customWidth="1"/>
    <col min="12803" max="12803" width="21" customWidth="1"/>
    <col min="12804" max="12804" width="20" customWidth="1"/>
    <col min="12805" max="12805" width="16.42578125" customWidth="1"/>
    <col min="12806" max="12806" width="14.5703125" customWidth="1"/>
    <col min="13057" max="13057" width="40" customWidth="1"/>
    <col min="13059" max="13059" width="21" customWidth="1"/>
    <col min="13060" max="13060" width="20" customWidth="1"/>
    <col min="13061" max="13061" width="16.42578125" customWidth="1"/>
    <col min="13062" max="13062" width="14.5703125" customWidth="1"/>
    <col min="13313" max="13313" width="40" customWidth="1"/>
    <col min="13315" max="13315" width="21" customWidth="1"/>
    <col min="13316" max="13316" width="20" customWidth="1"/>
    <col min="13317" max="13317" width="16.42578125" customWidth="1"/>
    <col min="13318" max="13318" width="14.5703125" customWidth="1"/>
    <col min="13569" max="13569" width="40" customWidth="1"/>
    <col min="13571" max="13571" width="21" customWidth="1"/>
    <col min="13572" max="13572" width="20" customWidth="1"/>
    <col min="13573" max="13573" width="16.42578125" customWidth="1"/>
    <col min="13574" max="13574" width="14.5703125" customWidth="1"/>
    <col min="13825" max="13825" width="40" customWidth="1"/>
    <col min="13827" max="13827" width="21" customWidth="1"/>
    <col min="13828" max="13828" width="20" customWidth="1"/>
    <col min="13829" max="13829" width="16.42578125" customWidth="1"/>
    <col min="13830" max="13830" width="14.5703125" customWidth="1"/>
    <col min="14081" max="14081" width="40" customWidth="1"/>
    <col min="14083" max="14083" width="21" customWidth="1"/>
    <col min="14084" max="14084" width="20" customWidth="1"/>
    <col min="14085" max="14085" width="16.42578125" customWidth="1"/>
    <col min="14086" max="14086" width="14.5703125" customWidth="1"/>
    <col min="14337" max="14337" width="40" customWidth="1"/>
    <col min="14339" max="14339" width="21" customWidth="1"/>
    <col min="14340" max="14340" width="20" customWidth="1"/>
    <col min="14341" max="14341" width="16.42578125" customWidth="1"/>
    <col min="14342" max="14342" width="14.5703125" customWidth="1"/>
    <col min="14593" max="14593" width="40" customWidth="1"/>
    <col min="14595" max="14595" width="21" customWidth="1"/>
    <col min="14596" max="14596" width="20" customWidth="1"/>
    <col min="14597" max="14597" width="16.42578125" customWidth="1"/>
    <col min="14598" max="14598" width="14.5703125" customWidth="1"/>
    <col min="14849" max="14849" width="40" customWidth="1"/>
    <col min="14851" max="14851" width="21" customWidth="1"/>
    <col min="14852" max="14852" width="20" customWidth="1"/>
    <col min="14853" max="14853" width="16.42578125" customWidth="1"/>
    <col min="14854" max="14854" width="14.5703125" customWidth="1"/>
    <col min="15105" max="15105" width="40" customWidth="1"/>
    <col min="15107" max="15107" width="21" customWidth="1"/>
    <col min="15108" max="15108" width="20" customWidth="1"/>
    <col min="15109" max="15109" width="16.42578125" customWidth="1"/>
    <col min="15110" max="15110" width="14.5703125" customWidth="1"/>
    <col min="15361" max="15361" width="40" customWidth="1"/>
    <col min="15363" max="15363" width="21" customWidth="1"/>
    <col min="15364" max="15364" width="20" customWidth="1"/>
    <col min="15365" max="15365" width="16.42578125" customWidth="1"/>
    <col min="15366" max="15366" width="14.5703125" customWidth="1"/>
    <col min="15617" max="15617" width="40" customWidth="1"/>
    <col min="15619" max="15619" width="21" customWidth="1"/>
    <col min="15620" max="15620" width="20" customWidth="1"/>
    <col min="15621" max="15621" width="16.42578125" customWidth="1"/>
    <col min="15622" max="15622" width="14.5703125" customWidth="1"/>
    <col min="15873" max="15873" width="40" customWidth="1"/>
    <col min="15875" max="15875" width="21" customWidth="1"/>
    <col min="15876" max="15876" width="20" customWidth="1"/>
    <col min="15877" max="15877" width="16.42578125" customWidth="1"/>
    <col min="15878" max="15878" width="14.5703125" customWidth="1"/>
    <col min="16129" max="16129" width="40" customWidth="1"/>
    <col min="16131" max="16131" width="21" customWidth="1"/>
    <col min="16132" max="16132" width="20" customWidth="1"/>
    <col min="16133" max="16133" width="16.42578125" customWidth="1"/>
    <col min="16134" max="16134" width="14.5703125" customWidth="1"/>
  </cols>
  <sheetData>
    <row r="1" spans="1:14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7" t="s">
        <v>5</v>
      </c>
      <c r="B13" s="7" t="s">
        <v>6</v>
      </c>
      <c r="C13" s="7" t="s">
        <v>7</v>
      </c>
      <c r="D13" s="7" t="s">
        <v>8</v>
      </c>
      <c r="E13" s="7" t="s">
        <v>9</v>
      </c>
      <c r="F13" s="8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  <c r="N13" s="7" t="s">
        <v>18</v>
      </c>
    </row>
    <row r="14" spans="1:14" x14ac:dyDescent="0.25">
      <c r="A14" s="7"/>
      <c r="B14" s="7"/>
      <c r="C14" s="7"/>
      <c r="D14" s="7"/>
      <c r="E14" s="7"/>
      <c r="F14" s="8" t="s">
        <v>19</v>
      </c>
      <c r="G14" s="7"/>
      <c r="H14" s="7"/>
      <c r="I14" s="7"/>
      <c r="J14" s="7"/>
      <c r="K14" s="7"/>
      <c r="L14" s="7"/>
      <c r="M14" s="7"/>
      <c r="N14" s="7"/>
    </row>
    <row r="15" spans="1:14" ht="28.5" customHeight="1" x14ac:dyDescent="0.25">
      <c r="A15" s="9" t="s">
        <v>20</v>
      </c>
      <c r="B15" s="10" t="s">
        <v>21</v>
      </c>
      <c r="C15" s="10" t="s">
        <v>22</v>
      </c>
      <c r="D15" s="11" t="s">
        <v>23</v>
      </c>
      <c r="E15" s="12" t="s">
        <v>24</v>
      </c>
      <c r="F15" s="13">
        <v>50000</v>
      </c>
      <c r="G15" s="14">
        <v>0</v>
      </c>
      <c r="H15" s="13">
        <v>50000</v>
      </c>
      <c r="I15" s="14">
        <v>0</v>
      </c>
      <c r="J15" s="13">
        <v>2297.25</v>
      </c>
      <c r="K15" s="14">
        <v>0</v>
      </c>
      <c r="L15" s="14">
        <v>0</v>
      </c>
      <c r="M15" s="13">
        <v>2797.5</v>
      </c>
      <c r="N15" s="15">
        <v>47702.75</v>
      </c>
    </row>
    <row r="16" spans="1:14" ht="28.5" customHeight="1" x14ac:dyDescent="0.25">
      <c r="A16" s="9" t="s">
        <v>25</v>
      </c>
      <c r="B16" s="10" t="s">
        <v>26</v>
      </c>
      <c r="C16" s="10" t="s">
        <v>22</v>
      </c>
      <c r="D16" s="16" t="s">
        <v>22</v>
      </c>
      <c r="E16" s="12" t="s">
        <v>24</v>
      </c>
      <c r="F16" s="13">
        <v>8000</v>
      </c>
      <c r="G16" s="14">
        <v>0</v>
      </c>
      <c r="H16" s="13">
        <v>8000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7">
        <v>8000</v>
      </c>
    </row>
    <row r="17" spans="1:14" ht="28.5" customHeight="1" x14ac:dyDescent="0.25">
      <c r="A17" s="9" t="s">
        <v>27</v>
      </c>
      <c r="B17" s="10" t="s">
        <v>26</v>
      </c>
      <c r="C17" s="10" t="s">
        <v>22</v>
      </c>
      <c r="D17" s="16" t="s">
        <v>22</v>
      </c>
      <c r="E17" s="12" t="s">
        <v>24</v>
      </c>
      <c r="F17" s="13">
        <v>9000</v>
      </c>
      <c r="G17" s="14">
        <v>0</v>
      </c>
      <c r="H17" s="13">
        <v>9000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7">
        <v>9000</v>
      </c>
    </row>
    <row r="18" spans="1:14" ht="28.5" customHeight="1" x14ac:dyDescent="0.25">
      <c r="A18" s="9" t="s">
        <v>28</v>
      </c>
      <c r="B18" s="10" t="s">
        <v>26</v>
      </c>
      <c r="C18" s="10" t="s">
        <v>22</v>
      </c>
      <c r="D18" s="16" t="s">
        <v>22</v>
      </c>
      <c r="E18" s="12" t="s">
        <v>24</v>
      </c>
      <c r="F18" s="13">
        <v>9500</v>
      </c>
      <c r="G18" s="14">
        <v>0</v>
      </c>
      <c r="H18" s="13">
        <v>9500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7">
        <v>9500</v>
      </c>
    </row>
    <row r="19" spans="1:14" ht="28.5" customHeight="1" x14ac:dyDescent="0.25">
      <c r="A19" s="9" t="s">
        <v>29</v>
      </c>
      <c r="B19" s="10" t="s">
        <v>26</v>
      </c>
      <c r="C19" s="10" t="s">
        <v>22</v>
      </c>
      <c r="D19" s="16" t="s">
        <v>22</v>
      </c>
      <c r="E19" s="12" t="s">
        <v>24</v>
      </c>
      <c r="F19" s="13">
        <v>10000</v>
      </c>
      <c r="G19" s="14">
        <v>0</v>
      </c>
      <c r="H19" s="13">
        <v>10000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7">
        <v>10000</v>
      </c>
    </row>
    <row r="20" spans="1:14" ht="28.5" customHeight="1" x14ac:dyDescent="0.25">
      <c r="A20" s="9" t="s">
        <v>30</v>
      </c>
      <c r="B20" s="10" t="s">
        <v>26</v>
      </c>
      <c r="C20" s="10" t="s">
        <v>22</v>
      </c>
      <c r="D20" s="16" t="s">
        <v>22</v>
      </c>
      <c r="E20" s="12" t="s">
        <v>24</v>
      </c>
      <c r="F20" s="13">
        <v>9500</v>
      </c>
      <c r="G20" s="14">
        <v>0</v>
      </c>
      <c r="H20" s="13">
        <v>9500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7">
        <v>9500</v>
      </c>
    </row>
    <row r="21" spans="1:14" ht="28.5" customHeight="1" x14ac:dyDescent="0.25">
      <c r="A21" s="9" t="s">
        <v>31</v>
      </c>
      <c r="B21" s="10" t="s">
        <v>26</v>
      </c>
      <c r="C21" s="10" t="s">
        <v>22</v>
      </c>
      <c r="D21" s="16" t="s">
        <v>22</v>
      </c>
      <c r="E21" s="12" t="s">
        <v>24</v>
      </c>
      <c r="F21" s="13">
        <v>40000</v>
      </c>
      <c r="G21" s="14">
        <v>0</v>
      </c>
      <c r="H21" s="13">
        <v>40000</v>
      </c>
      <c r="I21" s="14">
        <v>0</v>
      </c>
      <c r="J21" s="14">
        <v>797.25</v>
      </c>
      <c r="K21" s="14">
        <v>0</v>
      </c>
      <c r="L21" s="14">
        <v>0</v>
      </c>
      <c r="M21" s="14">
        <v>797.25</v>
      </c>
      <c r="N21" s="17">
        <v>39202.75</v>
      </c>
    </row>
    <row r="22" spans="1:14" ht="28.5" customHeight="1" x14ac:dyDescent="0.25">
      <c r="A22" s="9" t="s">
        <v>32</v>
      </c>
      <c r="B22" s="10" t="s">
        <v>26</v>
      </c>
      <c r="C22" s="10" t="s">
        <v>22</v>
      </c>
      <c r="D22" s="16" t="s">
        <v>22</v>
      </c>
      <c r="E22" s="12" t="s">
        <v>24</v>
      </c>
      <c r="F22" s="13">
        <v>9000</v>
      </c>
      <c r="G22" s="14">
        <v>0</v>
      </c>
      <c r="H22" s="13">
        <v>9000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7">
        <v>9000</v>
      </c>
    </row>
    <row r="23" spans="1:14" ht="28.5" customHeight="1" x14ac:dyDescent="0.25">
      <c r="A23" s="9" t="s">
        <v>33</v>
      </c>
      <c r="B23" s="10" t="s">
        <v>21</v>
      </c>
      <c r="C23" s="10" t="s">
        <v>22</v>
      </c>
      <c r="D23" s="16" t="s">
        <v>22</v>
      </c>
      <c r="E23" s="12" t="s">
        <v>24</v>
      </c>
      <c r="F23" s="13">
        <v>10000</v>
      </c>
      <c r="G23" s="14">
        <v>0</v>
      </c>
      <c r="H23" s="13">
        <v>10000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7">
        <v>8500</v>
      </c>
    </row>
    <row r="24" spans="1:14" ht="28.5" customHeight="1" x14ac:dyDescent="0.25">
      <c r="A24" s="18" t="s">
        <v>34</v>
      </c>
      <c r="B24" s="19" t="s">
        <v>26</v>
      </c>
      <c r="C24" s="10" t="s">
        <v>22</v>
      </c>
      <c r="D24" s="16" t="s">
        <v>22</v>
      </c>
      <c r="E24" s="12" t="s">
        <v>24</v>
      </c>
      <c r="F24" s="20">
        <v>10000</v>
      </c>
      <c r="G24" s="14">
        <v>0</v>
      </c>
      <c r="H24" s="20">
        <v>10000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21">
        <v>10000</v>
      </c>
    </row>
    <row r="25" spans="1:14" ht="28.5" customHeight="1" x14ac:dyDescent="0.25">
      <c r="A25" s="18" t="s">
        <v>35</v>
      </c>
      <c r="B25" s="19" t="s">
        <v>26</v>
      </c>
      <c r="C25" s="10" t="s">
        <v>22</v>
      </c>
      <c r="D25" s="16" t="s">
        <v>22</v>
      </c>
      <c r="E25" s="12" t="s">
        <v>24</v>
      </c>
      <c r="F25" s="20">
        <v>10000</v>
      </c>
      <c r="G25" s="14">
        <v>0</v>
      </c>
      <c r="H25" s="20">
        <v>10000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21">
        <v>10000</v>
      </c>
    </row>
    <row r="26" spans="1:14" ht="28.5" customHeight="1" x14ac:dyDescent="0.25">
      <c r="A26" s="18" t="s">
        <v>36</v>
      </c>
      <c r="B26" s="19" t="s">
        <v>26</v>
      </c>
      <c r="C26" s="10" t="s">
        <v>22</v>
      </c>
      <c r="D26" s="16" t="s">
        <v>22</v>
      </c>
      <c r="E26" s="12" t="s">
        <v>24</v>
      </c>
      <c r="F26" s="20">
        <v>10000</v>
      </c>
      <c r="G26" s="14">
        <v>0</v>
      </c>
      <c r="H26" s="20">
        <v>10000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21">
        <v>10000</v>
      </c>
    </row>
    <row r="27" spans="1:14" ht="28.5" customHeight="1" x14ac:dyDescent="0.25">
      <c r="A27" s="22" t="s">
        <v>37</v>
      </c>
      <c r="B27" s="19" t="s">
        <v>26</v>
      </c>
      <c r="C27" s="10" t="s">
        <v>22</v>
      </c>
      <c r="D27" s="16" t="s">
        <v>22</v>
      </c>
      <c r="E27" s="12" t="s">
        <v>24</v>
      </c>
      <c r="F27" s="20">
        <v>12000</v>
      </c>
      <c r="G27" s="14">
        <v>0</v>
      </c>
      <c r="H27" s="20">
        <v>12000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21">
        <v>12000</v>
      </c>
    </row>
    <row r="28" spans="1:14" ht="28.5" customHeight="1" x14ac:dyDescent="0.25">
      <c r="A28" s="18" t="s">
        <v>38</v>
      </c>
      <c r="B28" s="19" t="s">
        <v>26</v>
      </c>
      <c r="C28" s="10" t="s">
        <v>22</v>
      </c>
      <c r="D28" s="16" t="s">
        <v>22</v>
      </c>
      <c r="E28" s="12" t="s">
        <v>24</v>
      </c>
      <c r="F28" s="20">
        <v>16000</v>
      </c>
      <c r="G28" s="14">
        <v>0</v>
      </c>
      <c r="H28" s="20">
        <v>16000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21">
        <v>16000</v>
      </c>
    </row>
    <row r="29" spans="1:14" ht="28.5" customHeight="1" x14ac:dyDescent="0.25">
      <c r="A29" s="22" t="s">
        <v>39</v>
      </c>
      <c r="B29" s="19" t="s">
        <v>26</v>
      </c>
      <c r="C29" s="10" t="s">
        <v>22</v>
      </c>
      <c r="D29" s="16" t="s">
        <v>22</v>
      </c>
      <c r="E29" s="12" t="s">
        <v>24</v>
      </c>
      <c r="F29" s="20">
        <v>10000</v>
      </c>
      <c r="G29" s="14">
        <v>0</v>
      </c>
      <c r="H29" s="20">
        <v>10000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21">
        <v>10000</v>
      </c>
    </row>
    <row r="30" spans="1:14" ht="28.5" customHeight="1" x14ac:dyDescent="0.25">
      <c r="A30" s="18" t="s">
        <v>40</v>
      </c>
      <c r="B30" s="19" t="s">
        <v>26</v>
      </c>
      <c r="C30" s="10" t="s">
        <v>22</v>
      </c>
      <c r="D30" s="16" t="s">
        <v>22</v>
      </c>
      <c r="E30" s="12" t="s">
        <v>24</v>
      </c>
      <c r="F30" s="20">
        <v>10000</v>
      </c>
      <c r="G30" s="14">
        <v>0</v>
      </c>
      <c r="H30" s="20">
        <v>10000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21">
        <v>10000</v>
      </c>
    </row>
    <row r="31" spans="1:14" ht="28.5" customHeight="1" x14ac:dyDescent="0.25">
      <c r="A31" s="18" t="s">
        <v>41</v>
      </c>
      <c r="B31" s="19" t="s">
        <v>26</v>
      </c>
      <c r="C31" s="10" t="s">
        <v>22</v>
      </c>
      <c r="D31" s="16" t="s">
        <v>22</v>
      </c>
      <c r="E31" s="12" t="s">
        <v>24</v>
      </c>
      <c r="F31" s="20">
        <v>10000</v>
      </c>
      <c r="G31" s="14">
        <v>0</v>
      </c>
      <c r="H31" s="20">
        <v>10000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21">
        <v>10000</v>
      </c>
    </row>
    <row r="32" spans="1:14" ht="28.5" customHeight="1" x14ac:dyDescent="0.25">
      <c r="A32" s="18" t="s">
        <v>42</v>
      </c>
      <c r="B32" s="19" t="s">
        <v>26</v>
      </c>
      <c r="C32" s="10" t="s">
        <v>22</v>
      </c>
      <c r="D32" s="16" t="s">
        <v>22</v>
      </c>
      <c r="E32" s="12" t="s">
        <v>24</v>
      </c>
      <c r="F32" s="20">
        <v>10000</v>
      </c>
      <c r="G32" s="14">
        <v>0</v>
      </c>
      <c r="H32" s="20">
        <v>10000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21">
        <v>10000</v>
      </c>
    </row>
    <row r="33" spans="1:14" ht="24.75" customHeight="1" x14ac:dyDescent="0.25">
      <c r="A33" s="18"/>
      <c r="B33" s="19"/>
      <c r="C33" s="23">
        <v>18</v>
      </c>
      <c r="D33" s="16"/>
      <c r="E33" s="12"/>
      <c r="F33" s="20">
        <f>SUM(F15:F32)</f>
        <v>253000</v>
      </c>
      <c r="G33" s="14">
        <f>SUM(G17:G26)</f>
        <v>0</v>
      </c>
      <c r="H33" s="20">
        <v>253000</v>
      </c>
      <c r="I33" s="14">
        <f>SUM(I17:I26)</f>
        <v>0</v>
      </c>
      <c r="J33" s="20">
        <v>3094.5</v>
      </c>
      <c r="K33" s="14">
        <f>SUM(K17:K26)</f>
        <v>0</v>
      </c>
      <c r="L33" s="14">
        <f>SUM(L17:L26)</f>
        <v>0</v>
      </c>
      <c r="M33" s="20">
        <v>3094.5</v>
      </c>
      <c r="N33" s="24">
        <v>249905.5</v>
      </c>
    </row>
    <row r="34" spans="1:14" ht="27.75" customHeight="1" x14ac:dyDescent="0.25">
      <c r="A34" s="25" t="s">
        <v>43</v>
      </c>
      <c r="B34" s="25"/>
      <c r="C34" s="26">
        <v>18</v>
      </c>
      <c r="D34" s="26"/>
      <c r="E34" s="27"/>
      <c r="F34" s="28">
        <v>253000</v>
      </c>
      <c r="G34" s="29">
        <f>SUM(G17:G27)</f>
        <v>0</v>
      </c>
      <c r="H34" s="28">
        <v>253000</v>
      </c>
      <c r="I34" s="29">
        <f>SUM(I17:I27)</f>
        <v>0</v>
      </c>
      <c r="J34" s="28">
        <v>3094.5</v>
      </c>
      <c r="K34" s="29">
        <f>SUM(K17:K27)</f>
        <v>0</v>
      </c>
      <c r="L34" s="29">
        <f>SUM(L17:L27)</f>
        <v>0</v>
      </c>
      <c r="M34" s="28">
        <v>3094.5</v>
      </c>
      <c r="N34" s="30">
        <v>249905.5</v>
      </c>
    </row>
    <row r="35" spans="1:14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1"/>
    </row>
    <row r="36" spans="1:14" x14ac:dyDescent="0.25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x14ac:dyDescent="0.25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x14ac:dyDescent="0.25">
      <c r="A38" s="33" t="s">
        <v>44</v>
      </c>
      <c r="B38" s="33"/>
      <c r="C38" s="33"/>
      <c r="D38" s="34"/>
      <c r="E38" s="34"/>
      <c r="F38" s="35"/>
      <c r="G38" s="36"/>
      <c r="H38" s="37" t="s">
        <v>45</v>
      </c>
      <c r="I38" s="37"/>
      <c r="J38" s="37"/>
      <c r="K38" s="37"/>
      <c r="L38" s="37"/>
      <c r="M38" s="37"/>
      <c r="N38" s="35"/>
    </row>
    <row r="39" spans="1:14" x14ac:dyDescent="0.25">
      <c r="A39" s="38" t="s">
        <v>46</v>
      </c>
      <c r="B39" s="38"/>
      <c r="C39" s="38"/>
      <c r="D39" s="39"/>
      <c r="E39" s="32"/>
      <c r="F39" s="32"/>
      <c r="G39" s="32"/>
      <c r="H39" s="40" t="s">
        <v>47</v>
      </c>
      <c r="I39" s="40"/>
      <c r="J39" s="40"/>
      <c r="K39" s="40"/>
      <c r="L39" s="40"/>
      <c r="M39" s="40"/>
      <c r="N39" s="41"/>
    </row>
    <row r="40" spans="1:14" x14ac:dyDescent="0.25">
      <c r="A40" s="33" t="s">
        <v>48</v>
      </c>
      <c r="B40" s="33"/>
      <c r="C40" s="33"/>
      <c r="D40" s="32"/>
      <c r="E40" s="32"/>
      <c r="F40" s="32"/>
      <c r="G40" s="42"/>
      <c r="H40" s="43" t="s">
        <v>49</v>
      </c>
      <c r="I40" s="43"/>
      <c r="J40" s="43"/>
      <c r="K40" s="43"/>
      <c r="L40" s="43"/>
      <c r="M40" s="43"/>
      <c r="N40" s="32"/>
    </row>
    <row r="41" spans="1:14" x14ac:dyDescent="0.25">
      <c r="A41" s="38"/>
      <c r="B41" s="38"/>
      <c r="C41" s="38"/>
      <c r="D41" s="44"/>
      <c r="E41" s="38"/>
      <c r="F41" s="45"/>
      <c r="G41" s="42"/>
      <c r="H41" s="32"/>
      <c r="I41" s="46"/>
      <c r="J41" s="46"/>
      <c r="K41" s="46"/>
      <c r="L41" s="46"/>
      <c r="M41" s="46"/>
      <c r="N41" s="46"/>
    </row>
    <row r="42" spans="1:14" ht="15.75" x14ac:dyDescent="0.25">
      <c r="A42" s="4"/>
      <c r="B42" s="4"/>
      <c r="C42" s="4"/>
      <c r="D42" s="3"/>
      <c r="E42" s="3"/>
      <c r="F42" s="47"/>
      <c r="G42" s="48"/>
      <c r="H42" s="48"/>
      <c r="I42" s="48"/>
      <c r="J42" s="48"/>
      <c r="K42" s="48"/>
      <c r="L42" s="49"/>
      <c r="M42" s="49"/>
      <c r="N42" s="1"/>
    </row>
    <row r="43" spans="1:14" x14ac:dyDescent="0.25"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23">
    <mergeCell ref="G42:K42"/>
    <mergeCell ref="M13:M14"/>
    <mergeCell ref="N13:N14"/>
    <mergeCell ref="H38:M38"/>
    <mergeCell ref="H39:M39"/>
    <mergeCell ref="H40:M40"/>
    <mergeCell ref="I41:N41"/>
    <mergeCell ref="G13:G14"/>
    <mergeCell ref="H13:H14"/>
    <mergeCell ref="I13:I14"/>
    <mergeCell ref="J13:J14"/>
    <mergeCell ref="K13:K14"/>
    <mergeCell ref="L13:L14"/>
    <mergeCell ref="A7:N7"/>
    <mergeCell ref="A8:N8"/>
    <mergeCell ref="A9:N9"/>
    <mergeCell ref="A10:N10"/>
    <mergeCell ref="A11:N11"/>
    <mergeCell ref="A13:A14"/>
    <mergeCell ref="B13:B14"/>
    <mergeCell ref="C13:C14"/>
    <mergeCell ref="D13:D14"/>
    <mergeCell ref="E13:E14"/>
  </mergeCells>
  <pageMargins left="1.7322834645669292" right="0.23622047244094491" top="0.55118110236220474" bottom="0.35433070866141736" header="0.31496062992125984" footer="0.31496062992125984"/>
  <pageSetup paperSize="5" scale="6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NOMI EMPLEADO TEMPO SEPTI 2023)</vt:lpstr>
      <vt:lpstr>NOMINA FIJA SEPTIEM 2023 </vt:lpstr>
      <vt:lpstr>NOM PERIODO PRUEBA SEPTIEM 2023</vt:lpstr>
      <vt:lpstr>NOM INTERINATO SEPTIEMBRE 2023</vt:lpstr>
      <vt:lpstr>NOMINA MILITAR 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Jelida Massiel Mieses Castillo</dc:creator>
  <cp:lastModifiedBy>Jelida Massiel Mieses Castillo</cp:lastModifiedBy>
  <dcterms:created xsi:type="dcterms:W3CDTF">2023-11-07T14:59:59Z</dcterms:created>
  <dcterms:modified xsi:type="dcterms:W3CDTF">2023-11-07T15:25:16Z</dcterms:modified>
</cp:coreProperties>
</file>