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ycampechano/Desktop/ONESVIE/RRHH/nomina/"/>
    </mc:Choice>
  </mc:AlternateContent>
  <xr:revisionPtr revIDLastSave="0" documentId="8_{56DB9107-FE02-BB4D-A1EA-8B1847A7B4E5}" xr6:coauthVersionLast="47" xr6:coauthVersionMax="47" xr10:uidLastSave="{00000000-0000-0000-0000-000000000000}"/>
  <bookViews>
    <workbookView xWindow="0" yWindow="500" windowWidth="21840" windowHeight="13140" firstSheet="5" activeTab="6" xr2:uid="{5937307D-C7F7-445B-BC18-9A6EA8573E6A}"/>
  </bookViews>
  <sheets>
    <sheet name="NÓMINA FIJA OCTUBRE 2021" sheetId="1" r:id="rId1"/>
    <sheet name="NÓMINA CONTRA SERVICIO OCTU 21" sheetId="2" r:id="rId2"/>
    <sheet name="NÓMINA TEMPO CONTRA OCT 21" sheetId="3" r:id="rId3"/>
    <sheet name="NÓMINA PERIODO DE PRUEBA OCT 21" sheetId="4" r:id="rId4"/>
    <sheet name="COMPENSACIÓN MILITAR OCTUBRE 21" sheetId="5" r:id="rId5"/>
    <sheet name="NÓMINA TRAMITÉ PENSIÓN OCT 2021" sheetId="6" r:id="rId6"/>
    <sheet name="SUELDO TEMPORAL FIJO OCTUBRE 2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E16" i="7"/>
  <c r="D16" i="7"/>
  <c r="L16" i="6"/>
  <c r="K16" i="6"/>
  <c r="J16" i="6"/>
  <c r="I16" i="6"/>
  <c r="H16" i="6"/>
  <c r="G16" i="6"/>
  <c r="F16" i="6"/>
  <c r="E16" i="6"/>
  <c r="D16" i="6"/>
  <c r="E28" i="5"/>
  <c r="E29" i="5" s="1"/>
  <c r="L21" i="4"/>
  <c r="K21" i="4"/>
  <c r="J21" i="4"/>
  <c r="I21" i="4"/>
  <c r="H21" i="4"/>
  <c r="G21" i="4"/>
  <c r="F21" i="4"/>
  <c r="E21" i="4"/>
  <c r="D21" i="4"/>
  <c r="L17" i="4"/>
  <c r="L22" i="4" s="1"/>
  <c r="K17" i="4"/>
  <c r="J17" i="4"/>
  <c r="I17" i="4"/>
  <c r="H17" i="4"/>
  <c r="H22" i="4" s="1"/>
  <c r="G17" i="4"/>
  <c r="G22" i="4" s="1"/>
  <c r="F17" i="4"/>
  <c r="F22" i="4" s="1"/>
  <c r="E17" i="4"/>
  <c r="D17" i="4"/>
  <c r="K55" i="3"/>
  <c r="J55" i="3"/>
  <c r="I55" i="3"/>
  <c r="H55" i="3"/>
  <c r="G55" i="3"/>
  <c r="F55" i="3"/>
  <c r="E55" i="3"/>
  <c r="C55" i="3"/>
  <c r="K49" i="3"/>
  <c r="J49" i="3"/>
  <c r="I49" i="3"/>
  <c r="H49" i="3"/>
  <c r="G49" i="3"/>
  <c r="F49" i="3"/>
  <c r="E49" i="3"/>
  <c r="D49" i="3"/>
  <c r="C49" i="3"/>
  <c r="K45" i="3"/>
  <c r="J45" i="3"/>
  <c r="I45" i="3"/>
  <c r="H45" i="3"/>
  <c r="G45" i="3"/>
  <c r="F45" i="3"/>
  <c r="E45" i="3"/>
  <c r="D45" i="3"/>
  <c r="C45" i="3"/>
  <c r="K38" i="3"/>
  <c r="J38" i="3"/>
  <c r="I38" i="3"/>
  <c r="H38" i="3"/>
  <c r="G38" i="3"/>
  <c r="F38" i="3"/>
  <c r="E38" i="3"/>
  <c r="C38" i="3"/>
  <c r="K33" i="3"/>
  <c r="J33" i="3"/>
  <c r="I33" i="3"/>
  <c r="H33" i="3"/>
  <c r="G33" i="3"/>
  <c r="F33" i="3"/>
  <c r="E33" i="3"/>
  <c r="D33" i="3"/>
  <c r="C33" i="3"/>
  <c r="K25" i="3"/>
  <c r="J25" i="3"/>
  <c r="I25" i="3"/>
  <c r="H25" i="3"/>
  <c r="G25" i="3"/>
  <c r="F25" i="3"/>
  <c r="E25" i="3"/>
  <c r="D25" i="3"/>
  <c r="C25" i="3"/>
  <c r="K21" i="3"/>
  <c r="J21" i="3"/>
  <c r="I21" i="3"/>
  <c r="H21" i="3"/>
  <c r="G21" i="3"/>
  <c r="F21" i="3"/>
  <c r="E21" i="3"/>
  <c r="D21" i="3"/>
  <c r="C21" i="3"/>
  <c r="K17" i="3"/>
  <c r="J17" i="3"/>
  <c r="I17" i="3"/>
  <c r="H17" i="3"/>
  <c r="G17" i="3"/>
  <c r="F17" i="3"/>
  <c r="E17" i="3"/>
  <c r="D17" i="3"/>
  <c r="C17" i="3"/>
  <c r="D45" i="2"/>
  <c r="K39" i="2"/>
  <c r="J39" i="2"/>
  <c r="I39" i="2"/>
  <c r="H39" i="2"/>
  <c r="G39" i="2"/>
  <c r="F39" i="2"/>
  <c r="E39" i="2"/>
  <c r="D39" i="2"/>
  <c r="C39" i="2"/>
  <c r="K35" i="2"/>
  <c r="J35" i="2"/>
  <c r="I35" i="2"/>
  <c r="H35" i="2"/>
  <c r="G35" i="2"/>
  <c r="F35" i="2"/>
  <c r="E35" i="2"/>
  <c r="D35" i="2"/>
  <c r="C35" i="2"/>
  <c r="K31" i="2"/>
  <c r="J31" i="2"/>
  <c r="I31" i="2"/>
  <c r="H31" i="2"/>
  <c r="G31" i="2"/>
  <c r="F31" i="2"/>
  <c r="E31" i="2"/>
  <c r="D31" i="2"/>
  <c r="C31" i="2"/>
  <c r="K26" i="2"/>
  <c r="J26" i="2"/>
  <c r="I26" i="2"/>
  <c r="H26" i="2"/>
  <c r="G26" i="2"/>
  <c r="F26" i="2"/>
  <c r="E26" i="2"/>
  <c r="D26" i="2"/>
  <c r="C26" i="2"/>
  <c r="K22" i="2"/>
  <c r="J22" i="2"/>
  <c r="I22" i="2"/>
  <c r="H22" i="2"/>
  <c r="G22" i="2"/>
  <c r="F22" i="2"/>
  <c r="E22" i="2"/>
  <c r="D22" i="2"/>
  <c r="C22" i="2"/>
  <c r="K17" i="2"/>
  <c r="J17" i="2"/>
  <c r="I17" i="2"/>
  <c r="H17" i="2"/>
  <c r="G17" i="2"/>
  <c r="F17" i="2"/>
  <c r="E17" i="2"/>
  <c r="D17" i="2"/>
  <c r="C17" i="2"/>
  <c r="D176" i="1"/>
  <c r="K160" i="1"/>
  <c r="J160" i="1"/>
  <c r="I160" i="1"/>
  <c r="H160" i="1"/>
  <c r="G160" i="1"/>
  <c r="F160" i="1"/>
  <c r="E160" i="1"/>
  <c r="D160" i="1"/>
  <c r="C160" i="1"/>
  <c r="K151" i="1"/>
  <c r="J151" i="1"/>
  <c r="I151" i="1"/>
  <c r="H151" i="1"/>
  <c r="G151" i="1"/>
  <c r="F151" i="1"/>
  <c r="E151" i="1"/>
  <c r="D151" i="1"/>
  <c r="C151" i="1"/>
  <c r="K143" i="1"/>
  <c r="J143" i="1"/>
  <c r="I143" i="1"/>
  <c r="H143" i="1"/>
  <c r="G143" i="1"/>
  <c r="F143" i="1"/>
  <c r="E143" i="1"/>
  <c r="D143" i="1"/>
  <c r="C143" i="1"/>
  <c r="K137" i="1"/>
  <c r="J137" i="1"/>
  <c r="I137" i="1"/>
  <c r="H137" i="1"/>
  <c r="G137" i="1"/>
  <c r="F137" i="1"/>
  <c r="E137" i="1"/>
  <c r="D137" i="1"/>
  <c r="C137" i="1"/>
  <c r="K133" i="1"/>
  <c r="J133" i="1"/>
  <c r="I133" i="1"/>
  <c r="H133" i="1"/>
  <c r="G133" i="1"/>
  <c r="F133" i="1"/>
  <c r="E133" i="1"/>
  <c r="D133" i="1"/>
  <c r="C133" i="1"/>
  <c r="K129" i="1"/>
  <c r="J129" i="1"/>
  <c r="I129" i="1"/>
  <c r="H129" i="1"/>
  <c r="G129" i="1"/>
  <c r="F129" i="1"/>
  <c r="E129" i="1"/>
  <c r="D129" i="1"/>
  <c r="C129" i="1"/>
  <c r="K123" i="1"/>
  <c r="J123" i="1"/>
  <c r="I123" i="1"/>
  <c r="H123" i="1"/>
  <c r="G123" i="1"/>
  <c r="F123" i="1"/>
  <c r="E123" i="1"/>
  <c r="D123" i="1"/>
  <c r="C123" i="1"/>
  <c r="K118" i="1"/>
  <c r="J118" i="1"/>
  <c r="I118" i="1"/>
  <c r="H118" i="1"/>
  <c r="G118" i="1"/>
  <c r="F118" i="1"/>
  <c r="E118" i="1"/>
  <c r="D118" i="1"/>
  <c r="C118" i="1"/>
  <c r="K114" i="1"/>
  <c r="J114" i="1"/>
  <c r="I114" i="1"/>
  <c r="H114" i="1"/>
  <c r="G114" i="1"/>
  <c r="F114" i="1"/>
  <c r="E114" i="1"/>
  <c r="D114" i="1"/>
  <c r="C114" i="1"/>
  <c r="K106" i="1"/>
  <c r="J106" i="1"/>
  <c r="I106" i="1"/>
  <c r="H106" i="1"/>
  <c r="G106" i="1"/>
  <c r="F106" i="1"/>
  <c r="E106" i="1"/>
  <c r="D106" i="1"/>
  <c r="C106" i="1"/>
  <c r="K101" i="1"/>
  <c r="J101" i="1"/>
  <c r="I101" i="1"/>
  <c r="H101" i="1"/>
  <c r="G101" i="1"/>
  <c r="F101" i="1"/>
  <c r="E101" i="1"/>
  <c r="D101" i="1"/>
  <c r="C101" i="1"/>
  <c r="K97" i="1"/>
  <c r="J97" i="1"/>
  <c r="I97" i="1"/>
  <c r="H97" i="1"/>
  <c r="G97" i="1"/>
  <c r="F97" i="1"/>
  <c r="E97" i="1"/>
  <c r="D97" i="1"/>
  <c r="C97" i="1"/>
  <c r="K90" i="1"/>
  <c r="J90" i="1"/>
  <c r="I90" i="1"/>
  <c r="H90" i="1"/>
  <c r="G90" i="1"/>
  <c r="F90" i="1"/>
  <c r="E90" i="1"/>
  <c r="D90" i="1"/>
  <c r="C90" i="1"/>
  <c r="K85" i="1"/>
  <c r="J85" i="1"/>
  <c r="I85" i="1"/>
  <c r="H85" i="1"/>
  <c r="G85" i="1"/>
  <c r="F85" i="1"/>
  <c r="E85" i="1"/>
  <c r="D85" i="1"/>
  <c r="C85" i="1"/>
  <c r="K80" i="1"/>
  <c r="J80" i="1"/>
  <c r="I80" i="1"/>
  <c r="H80" i="1"/>
  <c r="G80" i="1"/>
  <c r="F80" i="1"/>
  <c r="E80" i="1"/>
  <c r="D80" i="1"/>
  <c r="C80" i="1"/>
  <c r="K76" i="1"/>
  <c r="J76" i="1"/>
  <c r="I76" i="1"/>
  <c r="H76" i="1"/>
  <c r="G76" i="1"/>
  <c r="F76" i="1"/>
  <c r="E76" i="1"/>
  <c r="D76" i="1"/>
  <c r="C76" i="1"/>
  <c r="K71" i="1"/>
  <c r="J71" i="1"/>
  <c r="I71" i="1"/>
  <c r="H71" i="1"/>
  <c r="G71" i="1"/>
  <c r="F71" i="1"/>
  <c r="E71" i="1"/>
  <c r="C71" i="1"/>
  <c r="K61" i="1"/>
  <c r="J61" i="1"/>
  <c r="I61" i="1"/>
  <c r="H61" i="1"/>
  <c r="G61" i="1"/>
  <c r="F61" i="1"/>
  <c r="E61" i="1"/>
  <c r="C61" i="1"/>
  <c r="K51" i="1"/>
  <c r="J51" i="1"/>
  <c r="I51" i="1"/>
  <c r="H51" i="1"/>
  <c r="F51" i="1"/>
  <c r="E51" i="1"/>
  <c r="D51" i="1"/>
  <c r="C51" i="1"/>
  <c r="K45" i="1"/>
  <c r="J45" i="1"/>
  <c r="I45" i="1"/>
  <c r="H45" i="1"/>
  <c r="F45" i="1"/>
  <c r="E45" i="1"/>
  <c r="D45" i="1"/>
  <c r="C45" i="1"/>
  <c r="K39" i="1"/>
  <c r="J39" i="1"/>
  <c r="I39" i="1"/>
  <c r="H39" i="1"/>
  <c r="G39" i="1"/>
  <c r="F39" i="1"/>
  <c r="E39" i="1"/>
  <c r="D39" i="1"/>
  <c r="C39" i="1"/>
  <c r="K34" i="1"/>
  <c r="J34" i="1"/>
  <c r="I34" i="1"/>
  <c r="H34" i="1"/>
  <c r="G34" i="1"/>
  <c r="F34" i="1"/>
  <c r="E34" i="1"/>
  <c r="D34" i="1"/>
  <c r="C34" i="1"/>
  <c r="K29" i="1"/>
  <c r="J29" i="1"/>
  <c r="I29" i="1"/>
  <c r="H29" i="1"/>
  <c r="G29" i="1"/>
  <c r="F29" i="1"/>
  <c r="E29" i="1"/>
  <c r="D29" i="1"/>
  <c r="C29" i="1"/>
  <c r="I24" i="1"/>
  <c r="F24" i="1"/>
  <c r="E24" i="1"/>
  <c r="D24" i="1"/>
  <c r="C24" i="1"/>
  <c r="D22" i="4" l="1"/>
  <c r="J22" i="4"/>
  <c r="E22" i="4"/>
  <c r="K22" i="4"/>
  <c r="I22" i="4"/>
</calcChain>
</file>

<file path=xl/sharedStrings.xml><?xml version="1.0" encoding="utf-8"?>
<sst xmlns="http://schemas.openxmlformats.org/spreadsheetml/2006/main" count="511" uniqueCount="281">
  <si>
    <t xml:space="preserve">OFICINA NACIONAL DE EVALUACIÓN SÍSMICA Y VULNERABILIDAD DE INFRAESTRUCTURA Y EDIFICACIONES </t>
  </si>
  <si>
    <t>REPORTE DE NÓMINA</t>
  </si>
  <si>
    <t>CONCEPTO PAGO SUELDO 000018 - FIJOS CORRESPONDIENTE AL MES DE OCTUBRE 2021</t>
  </si>
  <si>
    <t>CAPITULO: 0211    SUBCAPITULO: 01     DAF: 01     UE: 0006    PROGRAMA: 17    SUBPROGRAMA: 02    PROYECTO: 0    ACTIVIDAD: 0001    CUENTA: 2.1.1.1.01    FONDO: 0100</t>
  </si>
  <si>
    <t>NOMBRE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</si>
  <si>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</si>
  <si>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</si>
  <si>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</si>
  <si>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</si>
  <si>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</si>
  <si>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</si>
  <si>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</si>
  <si>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</si>
  <si>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</si>
  <si>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</si>
  <si>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</si>
  <si>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</si>
  <si>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DIRECCION GENERAL </t>
  </si>
  <si>
    <t>LEONARDO DE JESUS REYES MADERA</t>
  </si>
  <si>
    <t>DIRECTOR GENERAL</t>
  </si>
  <si>
    <t>JOSE SALVADOR VELAZQUEZ FERNANDEZ</t>
  </si>
  <si>
    <t>SUB DIRECTOR</t>
  </si>
  <si>
    <t>PETRA ALCANTARA CUEVAS</t>
  </si>
  <si>
    <t>ASISTENTE</t>
  </si>
  <si>
    <t>ANDRES SANTANA GIL</t>
  </si>
  <si>
    <t>ASESOR (A) RECURSOS HUMANOS</t>
  </si>
  <si>
    <t>BELKIS JULIANNA BAUTISTA SALVADOR</t>
  </si>
  <si>
    <t>SECRETARIA I</t>
  </si>
  <si>
    <t>NORBERTO JOSE ROJAS MERCEDES</t>
  </si>
  <si>
    <t>ASESOR</t>
  </si>
  <si>
    <t>JOSE RAMON SANTANA RAMIREZ</t>
  </si>
  <si>
    <t>CHOFER</t>
  </si>
  <si>
    <t xml:space="preserve">Subtotal </t>
  </si>
  <si>
    <t>SECCION DE LIBRE ACCESO A LA INFORMACION</t>
  </si>
  <si>
    <t>ALEXI OSIRIS NAUT SILFA</t>
  </si>
  <si>
    <t>RESP. ACCESO INFORM. PUB.</t>
  </si>
  <si>
    <t xml:space="preserve">CLARIBERT ROSSO GUZMAN </t>
  </si>
  <si>
    <t>AUXILIAR ADMINISTRATIVO</t>
  </si>
  <si>
    <t>DEPARTAMENTO  JURÍDICO</t>
  </si>
  <si>
    <t>RICARDO SOSA MONTAS</t>
  </si>
  <si>
    <t>PASCUAL DIAZ</t>
  </si>
  <si>
    <t>Subtotal</t>
  </si>
  <si>
    <t>DEPARTAMENTO  ADMINISTRATIVO FINANCIERO</t>
  </si>
  <si>
    <t>JOHANNY MINORIS HERNANDEZ MORALES</t>
  </si>
  <si>
    <t>ASESORA ADMINISTRATIVA</t>
  </si>
  <si>
    <t>CRISTIAN FERNANDO PERÉZ ESPINAL</t>
  </si>
  <si>
    <t>AUXLIAR ADMINISTRATIVO</t>
  </si>
  <si>
    <t>SECCION DE CORRESPONDENCIA</t>
  </si>
  <si>
    <t>RAFAEL EMILIO CASTELLANO MEDINA</t>
  </si>
  <si>
    <t>MENSAJERO EXTERNO</t>
  </si>
  <si>
    <t>ANGEL LUÍS GERMAN ANICASIO</t>
  </si>
  <si>
    <t>CLAUDIA ESTEFANY MERAN DEL ROSARIO</t>
  </si>
  <si>
    <t>RECEPCIONISTA</t>
  </si>
  <si>
    <t>SECCION DE ALMACEN Y SUMINISTRO</t>
  </si>
  <si>
    <t>ELIZABETH VARGAS MERCEDES</t>
  </si>
  <si>
    <t>AUXILIAR ALMACEN Y SUMINISTRO</t>
  </si>
  <si>
    <t>YEISON ALGENYS VELOZ GUERRERO</t>
  </si>
  <si>
    <t>LEON ARAMIS JIMENEZ GONZALEZ</t>
  </si>
  <si>
    <t>FOTOCOPISTA</t>
  </si>
  <si>
    <t>SECCION DE TRANSPORTACION</t>
  </si>
  <si>
    <t>WALASTON RAMIRO SARMIENTO SANTANA</t>
  </si>
  <si>
    <t>ELBYN AQUILINO SENA NOBOA</t>
  </si>
  <si>
    <t>SUPERVISOR TRANSPORTACION</t>
  </si>
  <si>
    <t>PEDRO MERCEDES RICHARDS MARIANO</t>
  </si>
  <si>
    <t>JULIO DIAZ RODRIGUEZ</t>
  </si>
  <si>
    <t>CHOFER DE TRANSPORTACION</t>
  </si>
  <si>
    <t>JULIO CESAR VASQUEZ</t>
  </si>
  <si>
    <t>SAUL OTTONIEL PEREZ RAMIREZ</t>
  </si>
  <si>
    <t xml:space="preserve">FREDDY RAMON CELESTINO PERALTA </t>
  </si>
  <si>
    <t xml:space="preserve">Subtotal                                                               </t>
  </si>
  <si>
    <t xml:space="preserve">SECCION DE MAYORDOMIA
                                </t>
  </si>
  <si>
    <t xml:space="preserve">ARICELYS PEREZ </t>
  </si>
  <si>
    <t>CONSERJE</t>
  </si>
  <si>
    <t xml:space="preserve">NORMA DIAZ LEBRON                                        </t>
  </si>
  <si>
    <t xml:space="preserve">YANET FONT PRESTOL                                        </t>
  </si>
  <si>
    <t xml:space="preserve">ROSA ESTELA SALCEDO                                     </t>
  </si>
  <si>
    <t xml:space="preserve">DIGNA MORILLO                                                    </t>
  </si>
  <si>
    <t xml:space="preserve">ROSANNA HERNANDEZ                                        </t>
  </si>
  <si>
    <t xml:space="preserve">DILENIA SANTANA AMANCIO </t>
  </si>
  <si>
    <t xml:space="preserve">Subtotal                                                             </t>
  </si>
  <si>
    <t>DIVISION DE CONTABILIDAD</t>
  </si>
  <si>
    <t>JUDITH VALERA BELTRAN</t>
  </si>
  <si>
    <t>ENCARGADO (A) DE LA DIVISION</t>
  </si>
  <si>
    <t>ROSA MARGARITA GONZALEZ ENCARNACION</t>
  </si>
  <si>
    <t>TECNICO CONTABILIDAD</t>
  </si>
  <si>
    <t>DIVISION DE COMPRAS Y CONTRATACIONES</t>
  </si>
  <si>
    <t>HILDA BIENVENIDA PAULA ROSARIO</t>
  </si>
  <si>
    <t>AUXILIAR ADMINISTRATIVO I</t>
  </si>
  <si>
    <t>DEPARTAMENTO  DE RECURSOS HUMANOS</t>
  </si>
  <si>
    <t>BLASIRI PATRICIA REYNOSO LIRANZO</t>
  </si>
  <si>
    <t>DERVY YINETT CUELLO MATEO</t>
  </si>
  <si>
    <t>ANALISTA PROYECTOS</t>
  </si>
  <si>
    <t>DIVISION DE REGISTRO Y CONTROL DE NOMINA</t>
  </si>
  <si>
    <t>YUDY BERKYS DE LOS SANTOS SANTOS</t>
  </si>
  <si>
    <t>JAYSER ALEJANDRO BAUTISTA CASTRO</t>
  </si>
  <si>
    <t>CONTADOR (A)</t>
  </si>
  <si>
    <t>DEPARTAMENTO  DE PLANIFICACION  Y DESARROLLO</t>
  </si>
  <si>
    <t>CARMEN ANTONIA GUTIERREZ UREIÑA</t>
  </si>
  <si>
    <t>ENC. PLANIFICACION  Y DESARROLLO</t>
  </si>
  <si>
    <t>CARLA MARIA RODRIGUEZ</t>
  </si>
  <si>
    <t xml:space="preserve">SECRETARIA </t>
  </si>
  <si>
    <t xml:space="preserve">
FAUSTO ALBERTO ESTEVEZ ROJAS</t>
  </si>
  <si>
    <t xml:space="preserve">ASESOR </t>
  </si>
  <si>
    <t>ANYELIN MONTERO DE LOS SANTOS</t>
  </si>
  <si>
    <t>DIVISION DE FORMULACION MONITOREO Y EVALUACION  DE PLANES PROGRAMAS Y PROYECTOS</t>
  </si>
  <si>
    <t>CESAR NUÑEZ LUNA</t>
  </si>
  <si>
    <t>ENCARGADO (A)</t>
  </si>
  <si>
    <t>DEPARTAMENTO  DE TECNOLOGIA DE INFORMACION  DE COMUNICACION</t>
  </si>
  <si>
    <t>WARLYN ANTONIO ESTRELLA POLANCO</t>
  </si>
  <si>
    <t>SOPORTE TECNICO INFORMATICO</t>
  </si>
  <si>
    <t>CLARA CLEIDER MONTERO GOMEZ</t>
  </si>
  <si>
    <t>SECRETARIA</t>
  </si>
  <si>
    <t>DEPARTAMENTO  DE COMUNICACIONES</t>
  </si>
  <si>
    <t>MAXIRIS PIMENTEL MATOS</t>
  </si>
  <si>
    <t>GESTOR DE REDES SOCIALES</t>
  </si>
  <si>
    <t>RICARDO ALFREDO ECHAVARRIA REYES</t>
  </si>
  <si>
    <t>SUPERVISOR DE EVENTOS</t>
  </si>
  <si>
    <t>JUAN FRANCISCO PEREZ RUIZ</t>
  </si>
  <si>
    <t>ENCARGADO PRENSA</t>
  </si>
  <si>
    <t>ANA MARGARITA PEREZ MELENDEZ</t>
  </si>
  <si>
    <t>GESTOR DE PROTOCOLO</t>
  </si>
  <si>
    <t>JELIDA MASSIEL MIESES CASTILLO</t>
  </si>
  <si>
    <t xml:space="preserve">AUXILIAR ADMINISTRATIVO </t>
  </si>
  <si>
    <t xml:space="preserve">DIRECCION CIENTIFICO SISMO-RESISTENTE </t>
  </si>
  <si>
    <t>PEDRO IVAN MARQUEZ MERCERON</t>
  </si>
  <si>
    <t>DIR. CIENTIFICO SISMORRESISTE</t>
  </si>
  <si>
    <t>DEPARTAMENTO  DE INGENIERIA  SISMO-RESISTENCIA</t>
  </si>
  <si>
    <t>FLOR MARIA LIMA RODRIGUEZ</t>
  </si>
  <si>
    <t>INGENIERO ESTRUCTURAL</t>
  </si>
  <si>
    <t>ALEXANDER MENDEZ PINEDA</t>
  </si>
  <si>
    <t>AUXILIAR DE CAMPO</t>
  </si>
  <si>
    <t>DEPARTAMENTO  DE EVALUACION Y DISEÑO ARQUITECTONICO</t>
  </si>
  <si>
    <t>ZORAIDA DISLA MORALES</t>
  </si>
  <si>
    <t>ARQUITECTO (A) II</t>
  </si>
  <si>
    <t>CEXNIA MARIA BUENO ORTEGA</t>
  </si>
  <si>
    <t>HENRY BELTRAN DE PAULA</t>
  </si>
  <si>
    <t>DEPARTAMENTO  DE MITIGACION DE RIESGOS ANTE DESASTRE</t>
  </si>
  <si>
    <t>JOSE FRANCISCO CORDERO ARIAS</t>
  </si>
  <si>
    <t>INGENIERO (A) CIVIL</t>
  </si>
  <si>
    <t>DEPARTAMENTO  DE ANALISIS DE COSTOS DE INFRAESTRUCTURAS EDIFICACIONES  Y LINEAS VITALES</t>
  </si>
  <si>
    <t>ISMENIA MIOSOTIS VARGAS PEYA</t>
  </si>
  <si>
    <t>ARQUITECTO(A)</t>
  </si>
  <si>
    <t>DEPARTAMENTO  DE RECOPILACION  E INFORMACION  GEOESPACIAL</t>
  </si>
  <si>
    <t>LILIBETH LIBERATO BAUTISTA</t>
  </si>
  <si>
    <t>ARQUITECTO (A)</t>
  </si>
  <si>
    <t>RAUL SOSA CRUZ</t>
  </si>
  <si>
    <t xml:space="preserve">HECTOR ANTONIO CEDEÑO ALOMNTE </t>
  </si>
  <si>
    <t>DIRECCION DE INVESTIGACION  Y DESARROLLO</t>
  </si>
  <si>
    <t>CESAR DAVID MENDEZ DUVAL</t>
  </si>
  <si>
    <t>ENC. DE INVESTIGACION</t>
  </si>
  <si>
    <t>ESMARLYN CALDERON GERMAN</t>
  </si>
  <si>
    <t>OVIDIO JACOBO SANCHEZ POPOTEUR</t>
  </si>
  <si>
    <t>SOBEIDA FELICIA DE JESUS ADAMES</t>
  </si>
  <si>
    <t>BARBARA PAYANO SORIANO</t>
  </si>
  <si>
    <t>DEPARTAMENTO LABORATORIO DE ESTRUCTURA</t>
  </si>
  <si>
    <t>WILSON JOSE BELIARD PEREZ</t>
  </si>
  <si>
    <t>AUXILIAR LABORATORIO</t>
  </si>
  <si>
    <t>MALVEL RAMON PEREZ RODRIGUEZ</t>
  </si>
  <si>
    <t>WILLIE MANUEL FELIX</t>
  </si>
  <si>
    <t>MARIEL TERESA RINCON BOCK</t>
  </si>
  <si>
    <t>FRANCISCO MANUEL RAMIREZ</t>
  </si>
  <si>
    <t xml:space="preserve">JAIRO SANCHEZ BELEN
</t>
  </si>
  <si>
    <t>DEPARTAMENTO  DELEGACIONES</t>
  </si>
  <si>
    <t>VERONICA ALTAGRACIA CABRERA MENDOZA</t>
  </si>
  <si>
    <t>GALVY RAMON NUÑEZ CASTRO</t>
  </si>
  <si>
    <t>ENC. DELEGACION REGIONAL NORTE</t>
  </si>
  <si>
    <t>EUFRACIO FERRERAS MEDINA</t>
  </si>
  <si>
    <t>ENMANUEL ANTONIO ISAAC DE LA ROSA</t>
  </si>
  <si>
    <t>INGENIERO AYUDANTE</t>
  </si>
  <si>
    <t>MARIANELA MERCEDES RICOURT UREÑA</t>
  </si>
  <si>
    <t>INGENIERO CIVIL II</t>
  </si>
  <si>
    <t>FRANKLIN RAFAEL PEŃA POLANCO</t>
  </si>
  <si>
    <t>SULEM CRISTAL HILARIO DE LA ROSA</t>
  </si>
  <si>
    <t>KENIA MARIA MARTINEZ</t>
  </si>
  <si>
    <t>ROMULO DE OLEO</t>
  </si>
  <si>
    <t>CHOFER PROVINCIAL</t>
  </si>
  <si>
    <t>FLAVIO ENRIQUE GARCIA PEREZ</t>
  </si>
  <si>
    <t>ENC. DELEGACION REGIONAL ESTE</t>
  </si>
  <si>
    <t>MARISOL MIRANDA LOPEZ</t>
  </si>
  <si>
    <t>PEDRO PABLO PEREZ</t>
  </si>
  <si>
    <t>AMARILIS NUÑEZ DISLA</t>
  </si>
  <si>
    <t>Total por Programación:</t>
  </si>
  <si>
    <t>RNC 430-00787-2</t>
  </si>
  <si>
    <t>CONCEPTO PAGO SUELDO 000018 - CONTRATADO EN SERVICIOS CORRESPONDIENTE AL MES DE OCTUBRE 2021</t>
  </si>
  <si>
    <t>CAPITULO: 0211    SUBCAPITULO: 01     DAF: 01     UE: 0006    PROGRAMA: 17    SUBPROGRAMA: 02    PROYECTO: 0    ACTIVIDAD: 0001    CUENTA: 2.1.1.2.01    FONDO: 0100</t>
  </si>
  <si>
    <t xml:space="preserve">ESTATUS </t>
  </si>
  <si>
    <t>DEPARTAMENTO JURIDICO</t>
  </si>
  <si>
    <t xml:space="preserve">MARIA MAGDALENA HERNANDEZ HERNANDEZ   </t>
  </si>
  <si>
    <t>PARALEGAL</t>
  </si>
  <si>
    <t>Subtotal :</t>
  </si>
  <si>
    <t>DEPARTAMENTO ADMINISTRATIVO FINANCIERO</t>
  </si>
  <si>
    <t>ANDRES HERNANDEZ REINOSO</t>
  </si>
  <si>
    <t>ENC. DIV. PRESUPUESTO</t>
  </si>
  <si>
    <t>ESTHER DEL CARMEN CACERES DE MEJIA</t>
  </si>
  <si>
    <t>ANALISTA PRESUPUESTO</t>
  </si>
  <si>
    <t>DEPARTAMENTO DE RECURSOS HUMANOS</t>
  </si>
  <si>
    <t>CARMEN PATRICIA RODRIGUEZ SUERO</t>
  </si>
  <si>
    <t>ASESOR (A)</t>
  </si>
  <si>
    <t>DEPARTAMENTO DE PLANIFICACION Y DESARROLLO</t>
  </si>
  <si>
    <t>YANEYRIS BARONA CASTILLO</t>
  </si>
  <si>
    <t>ANALISTA DE CALIDAD</t>
  </si>
  <si>
    <t>LUZ DEL ALBA MARTINEZ CAMPANA</t>
  </si>
  <si>
    <t>DEPARTAMENTO DE COMUNICACIONES</t>
  </si>
  <si>
    <t>JOHANNA PIEDAD ASTWOOD DE LIMA</t>
  </si>
  <si>
    <t>ENC. DPTO. COMUNICACION</t>
  </si>
  <si>
    <t>DIRECCION REGIONAL</t>
  </si>
  <si>
    <t>FANNY MARIEL RAMOS GOMEZ</t>
  </si>
  <si>
    <t>DIRECTOR REGIONAL</t>
  </si>
  <si>
    <t>DEPARTAMENTO DELEGACIONES REGIONALES</t>
  </si>
  <si>
    <t>MANUEL ANTONIO BENCOSME ROJAS</t>
  </si>
  <si>
    <t>JAIME TOMAS MARTINEZ RODRIGUEZ</t>
  </si>
  <si>
    <t>SOPORTE TEC. INFORMATICO</t>
  </si>
  <si>
    <t>SANTOS D' OLEO MORILLO</t>
  </si>
  <si>
    <t>INGENIERO CIVIL I</t>
  </si>
  <si>
    <t>CONCEPTO PAGO SUELDO 000018 - CONTRATADO TEMPOREROS CORRESPONDIENTE AL MES DE OCTUBRE 2021</t>
  </si>
  <si>
    <t>CAPITULO: 0211    SUBCAPITULO: 01     DAF: 01     UE: 0006    PROGRAMA: 17    SUBPROGRAMA: 02    PROYECTO: 0    ACTIVIDAD: 0001    CUENTA: 2.1.1.2.08    FONDO: 0100</t>
  </si>
  <si>
    <t>DEPARTAMENTO DE GESTION DE RIESGO</t>
  </si>
  <si>
    <t>CLAUDIA MICHELLE DE LAS MERC. DEVEA</t>
  </si>
  <si>
    <t>INGENIERO</t>
  </si>
  <si>
    <t>JOSELYN CUEVAS FELIZ</t>
  </si>
  <si>
    <t>CONTADORA</t>
  </si>
  <si>
    <t>NISELEIRI ERIDANIA ALMONTE BAUTISTA</t>
  </si>
  <si>
    <t>PERIODISTA</t>
  </si>
  <si>
    <t>DEPARTAMENTO DE TECNOLOGIA DE INFORMACION DE COMUNICACION</t>
  </si>
  <si>
    <t>DINO CESAR RODRIGUEZ</t>
  </si>
  <si>
    <t>ENC. DPTO. DE TECNOLOGIA</t>
  </si>
  <si>
    <t>DIRECCION CIENTIFICO-RESISTENTE</t>
  </si>
  <si>
    <t>MARIA ELAINE GALVAN ADAMES</t>
  </si>
  <si>
    <t xml:space="preserve">INGENIERO CIVIL </t>
  </si>
  <si>
    <t>DEPARTAMENTO DE INGENIERIA SISMO-RESISTENCIA</t>
  </si>
  <si>
    <t>MARCOS EDUARDO PANIAGUA YOST</t>
  </si>
  <si>
    <t>REMY LUCIANO BRETON</t>
  </si>
  <si>
    <t>DEPARTAMENTO DE EVALUACION Y DISENO ARQUITECTONICO</t>
  </si>
  <si>
    <t>ARISMILY MASSIEL RODRIGUEZ REGALADO</t>
  </si>
  <si>
    <t>ARQUITECTO(A) I</t>
  </si>
  <si>
    <t>WALKER HENVER FONTANA PERREAUX</t>
  </si>
  <si>
    <t>ANA ARREDONDO EVE</t>
  </si>
  <si>
    <t>FELIX NOEL AMPARO CORDERO</t>
  </si>
  <si>
    <t>DEPARTAMENTO DE ANALISIS DE COSTOS DE INFRAESTRUCTURAS EDIFICACIONES Y LINEAS VITALES</t>
  </si>
  <si>
    <t>URI ROLANDO RODRIGUEZ ALBA</t>
  </si>
  <si>
    <t>ALEXANDRA CARABALLO</t>
  </si>
  <si>
    <t>VICTOR RAFAEL DE JESUS SUAREZ AYBAR</t>
  </si>
  <si>
    <t>ASESOR DE INGENIERIA</t>
  </si>
  <si>
    <t>IVAN RADHAMES ASENCIO FADUL</t>
  </si>
  <si>
    <t>ARQUITECTO</t>
  </si>
  <si>
    <t>CONCEPTO PAGO SUELDO 000018 - NOMINAL PERIODO DE PRUEBA CORRESPONDIENTE AL MES DE OCTUBRE 2021</t>
  </si>
  <si>
    <t>CAPITULO: 0211    SUBCAPITULO: 01     DAF: 01     UE: 0006    PROGRAMA: 17    SUBPROGRAMA: 02    PROYECTO: 0    ACTIVIDAD: 0001    CUENTA: 2.1.1.2.05    FONDO: 0100</t>
  </si>
  <si>
    <t>ERNESTO RAFAEL VENTURA ROSARIO</t>
  </si>
  <si>
    <t>CONTADOR</t>
  </si>
  <si>
    <t>PERIODO DE PRUEBA</t>
  </si>
  <si>
    <t>OLIVIA MARIELA OSORIO PENA</t>
  </si>
  <si>
    <t>ANALISTA DE COMPRAS Y CONTRATACIONES</t>
  </si>
  <si>
    <t>Subtotal:</t>
  </si>
  <si>
    <t>CONCEPTO PAGO SUELDO 000007 - PERSONAL DE VIGILANCIA CORRESPONDIENTE  AL MES DE OCTUBRE 2021</t>
  </si>
  <si>
    <t>CAPITULO: 0211    SUBCAPITULO: 01     DAF: 01     UE: 0006    PROGRAMA: 17    SUBPROGRAMA: 02    PROYECTO: 0    ACTIVIDAD: 0001    CUENTA: 2.1.2.2.05    FONDO: 0100</t>
  </si>
  <si>
    <t>DEPARTAMENTO</t>
  </si>
  <si>
    <t>FUNCIÓN</t>
  </si>
  <si>
    <t xml:space="preserve">ARISMENDY MORA PAULA </t>
  </si>
  <si>
    <t>SEGURIDAD MILITAR</t>
  </si>
  <si>
    <t>ENCARGADO DE SEGURIDAD</t>
  </si>
  <si>
    <t>PERSONAL DE VIGILANCIA</t>
  </si>
  <si>
    <t>CARLOS MANUEL DÍAZ DÍAZ</t>
  </si>
  <si>
    <t>ALBENIO LEBRON PATRICIO</t>
  </si>
  <si>
    <t xml:space="preserve">CRISTHOFER VARGAS </t>
  </si>
  <si>
    <t>GUILLERMO ENRÍQUEZ LOPEZ DíAZ</t>
  </si>
  <si>
    <t xml:space="preserve">JHON MANUEL CRUCETA CRUZ </t>
  </si>
  <si>
    <t>FRANCISCO JAVIER SÁNCHEZ GONZÁLEZ</t>
  </si>
  <si>
    <t xml:space="preserve">MICHAEL MORA PAULA </t>
  </si>
  <si>
    <t>MIGUEL LEONIDA PORTES AMPARO</t>
  </si>
  <si>
    <t>OSCAR EDUARDO VALENZUELA SUERO</t>
  </si>
  <si>
    <t>WENDY SANIDIN BATISTA SANTOS</t>
  </si>
  <si>
    <t>JUAN CARLOS CALZADO CUEVAS</t>
  </si>
  <si>
    <t>YUDELKA SOTO DE LA ROSA</t>
  </si>
  <si>
    <t>CONCEPTO PAGO SUELDO 000007 - TRAMITE DE PENSION MES DE OCTUBRE 2021</t>
  </si>
  <si>
    <t>CAPITULO: 0211    SUBCAPITULO: 01     DAF: 01     UE: 0006    PROGRAMA: 17    SUBPROGRAMA: 02    PROYECTO: 0    ACTIVIDAD: 0001    CUENTA:  2.1.1.3.01     FONDO: 0100</t>
  </si>
  <si>
    <t>DIRECCIÓN GENERAL</t>
  </si>
  <si>
    <t>MARITZA ALTAGRACIA RAVELO MOSCAT</t>
  </si>
  <si>
    <t xml:space="preserve">SECRETARIA DIRECTOR </t>
  </si>
  <si>
    <t xml:space="preserve">FIJO </t>
  </si>
  <si>
    <t>CONCEPTO PAGO SUELDO 150-18 - SUELDO TEMPORAL FIJO EN CARGOS DE CARRERA CORRESPONDIENTE AL MES DE OCTUBRE 2021</t>
  </si>
  <si>
    <t>CAPITULO: 0211    SUBCAPITULO: 01     DAF: 01     UE: 0006    PROGRAMA: 17    SUBPROGRAMA: 02    PROYECTO: 0    ACTIVIDAD: 0001    CUENTA:  2.1.1.2.11  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</si>
</sst>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2" fontId="3" fillId="0" borderId="0" xfId="1" applyNumberFormat="1" applyFont="1"/>
    <xf numFmtId="43" fontId="5" fillId="2" borderId="3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/>
    </xf>
    <xf numFmtId="43" fontId="6" fillId="0" borderId="13" xfId="1" applyFont="1" applyBorder="1"/>
    <xf numFmtId="2" fontId="6" fillId="0" borderId="12" xfId="1" applyNumberFormat="1" applyFont="1" applyBorder="1"/>
    <xf numFmtId="43" fontId="6" fillId="0" borderId="12" xfId="1" applyFont="1" applyBorder="1"/>
    <xf numFmtId="0" fontId="6" fillId="0" borderId="12" xfId="0" applyFont="1" applyBorder="1"/>
    <xf numFmtId="43" fontId="6" fillId="0" borderId="12" xfId="1" applyFont="1" applyBorder="1" applyAlignment="1">
      <alignment horizontal="right"/>
    </xf>
    <xf numFmtId="0" fontId="6" fillId="3" borderId="12" xfId="0" applyFont="1" applyFill="1" applyBorder="1"/>
    <xf numFmtId="0" fontId="7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3" borderId="12" xfId="0" applyFont="1" applyFill="1" applyBorder="1"/>
    <xf numFmtId="0" fontId="5" fillId="0" borderId="12" xfId="0" applyFont="1" applyBorder="1" applyAlignment="1">
      <alignment horizontal="right"/>
    </xf>
    <xf numFmtId="43" fontId="5" fillId="0" borderId="12" xfId="1" applyFont="1" applyBorder="1"/>
    <xf numFmtId="2" fontId="5" fillId="0" borderId="12" xfId="1" applyNumberFormat="1" applyFont="1" applyBorder="1"/>
    <xf numFmtId="0" fontId="5" fillId="0" borderId="12" xfId="0" applyFont="1" applyBorder="1" applyAlignment="1">
      <alignment horizontal="left"/>
    </xf>
    <xf numFmtId="0" fontId="6" fillId="0" borderId="0" xfId="0" applyFont="1"/>
    <xf numFmtId="43" fontId="6" fillId="0" borderId="12" xfId="1" applyFont="1" applyFill="1" applyBorder="1"/>
    <xf numFmtId="0" fontId="5" fillId="3" borderId="1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vertical="top" wrapText="1"/>
    </xf>
    <xf numFmtId="43" fontId="6" fillId="0" borderId="14" xfId="1" applyFont="1" applyBorder="1"/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right" vertical="center" wrapText="1"/>
    </xf>
    <xf numFmtId="43" fontId="5" fillId="2" borderId="12" xfId="1" applyFont="1" applyFill="1" applyBorder="1" applyAlignment="1">
      <alignment horizontal="center" vertical="center"/>
    </xf>
    <xf numFmtId="2" fontId="5" fillId="2" borderId="12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/>
    </xf>
    <xf numFmtId="0" fontId="5" fillId="3" borderId="12" xfId="0" applyFont="1" applyFill="1" applyBorder="1" applyAlignment="1">
      <alignment horizontal="left"/>
    </xf>
    <xf numFmtId="0" fontId="5" fillId="0" borderId="12" xfId="0" applyFont="1" applyBorder="1" applyAlignment="1">
      <alignment wrapText="1"/>
    </xf>
    <xf numFmtId="43" fontId="5" fillId="0" borderId="12" xfId="1" applyFont="1" applyBorder="1" applyAlignment="1">
      <alignment horizontal="left"/>
    </xf>
    <xf numFmtId="2" fontId="5" fillId="0" borderId="12" xfId="1" applyNumberFormat="1" applyFont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0" borderId="12" xfId="0" applyFont="1" applyBorder="1" applyAlignment="1">
      <alignment wrapText="1"/>
    </xf>
    <xf numFmtId="43" fontId="6" fillId="0" borderId="12" xfId="1" applyFont="1" applyBorder="1" applyAlignment="1">
      <alignment horizontal="left"/>
    </xf>
    <xf numFmtId="2" fontId="6" fillId="0" borderId="12" xfId="1" applyNumberFormat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164" fontId="5" fillId="2" borderId="15" xfId="0" applyNumberFormat="1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right" vertical="center"/>
    </xf>
    <xf numFmtId="43" fontId="6" fillId="0" borderId="12" xfId="1" applyFont="1" applyBorder="1" applyAlignment="1"/>
    <xf numFmtId="0" fontId="7" fillId="3" borderId="12" xfId="0" applyFont="1" applyFill="1" applyBorder="1" applyAlignment="1">
      <alignment horizontal="left"/>
    </xf>
    <xf numFmtId="43" fontId="5" fillId="0" borderId="12" xfId="1" applyFont="1" applyBorder="1" applyAlignment="1"/>
    <xf numFmtId="0" fontId="11" fillId="0" borderId="0" xfId="0" applyFont="1" applyAlignment="1">
      <alignment horizontal="center"/>
    </xf>
    <xf numFmtId="43" fontId="12" fillId="2" borderId="12" xfId="1" applyFont="1" applyFill="1" applyBorder="1" applyAlignment="1">
      <alignment horizontal="center" vertical="center"/>
    </xf>
    <xf numFmtId="0" fontId="12" fillId="0" borderId="16" xfId="0" applyFont="1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Border="1"/>
    <xf numFmtId="2" fontId="13" fillId="0" borderId="12" xfId="1" applyNumberFormat="1" applyFont="1" applyBorder="1" applyAlignment="1">
      <alignment horizontal="right"/>
    </xf>
    <xf numFmtId="0" fontId="13" fillId="0" borderId="16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2" fontId="13" fillId="0" borderId="12" xfId="1" applyNumberFormat="1" applyFont="1" applyBorder="1"/>
    <xf numFmtId="43" fontId="13" fillId="0" borderId="12" xfId="1" applyFont="1" applyBorder="1" applyAlignment="1"/>
    <xf numFmtId="43" fontId="13" fillId="0" borderId="12" xfId="1" applyFont="1" applyBorder="1" applyAlignment="1">
      <alignment horizontal="right"/>
    </xf>
    <xf numFmtId="0" fontId="12" fillId="3" borderId="16" xfId="0" applyFont="1" applyFill="1" applyBorder="1"/>
    <xf numFmtId="0" fontId="12" fillId="0" borderId="12" xfId="0" applyFont="1" applyBorder="1" applyAlignment="1">
      <alignment horizontal="right" vertical="center"/>
    </xf>
    <xf numFmtId="0" fontId="12" fillId="0" borderId="12" xfId="0" applyFont="1" applyBorder="1"/>
    <xf numFmtId="164" fontId="12" fillId="0" borderId="12" xfId="0" applyNumberFormat="1" applyFont="1" applyBorder="1"/>
    <xf numFmtId="2" fontId="12" fillId="0" borderId="12" xfId="0" applyNumberFormat="1" applyFont="1" applyBorder="1"/>
    <xf numFmtId="0" fontId="12" fillId="0" borderId="12" xfId="0" applyFont="1" applyBorder="1" applyAlignment="1">
      <alignment vertical="center"/>
    </xf>
    <xf numFmtId="43" fontId="12" fillId="0" borderId="12" xfId="1" applyFont="1" applyBorder="1" applyAlignment="1">
      <alignment horizontal="left"/>
    </xf>
    <xf numFmtId="2" fontId="12" fillId="0" borderId="12" xfId="1" applyNumberFormat="1" applyFont="1" applyBorder="1" applyAlignment="1">
      <alignment horizontal="right"/>
    </xf>
    <xf numFmtId="43" fontId="12" fillId="0" borderId="12" xfId="1" applyFont="1" applyBorder="1"/>
    <xf numFmtId="0" fontId="13" fillId="3" borderId="16" xfId="0" applyFont="1" applyFill="1" applyBorder="1" applyAlignment="1">
      <alignment vertical="center"/>
    </xf>
    <xf numFmtId="43" fontId="13" fillId="3" borderId="12" xfId="1" applyFont="1" applyFill="1" applyBorder="1"/>
    <xf numFmtId="2" fontId="13" fillId="3" borderId="12" xfId="1" applyNumberFormat="1" applyFont="1" applyFill="1" applyBorder="1"/>
    <xf numFmtId="0" fontId="12" fillId="0" borderId="12" xfId="0" applyFont="1" applyBorder="1" applyAlignment="1">
      <alignment horizontal="right"/>
    </xf>
    <xf numFmtId="0" fontId="12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right" wrapText="1"/>
    </xf>
    <xf numFmtId="0" fontId="12" fillId="2" borderId="12" xfId="0" applyFont="1" applyFill="1" applyBorder="1" applyAlignment="1">
      <alignment horizontal="left" vertical="center" wrapText="1"/>
    </xf>
    <xf numFmtId="43" fontId="12" fillId="2" borderId="15" xfId="0" applyNumberFormat="1" applyFont="1" applyFill="1" applyBorder="1" applyAlignment="1">
      <alignment horizontal="left" wrapText="1"/>
    </xf>
    <xf numFmtId="2" fontId="12" fillId="2" borderId="15" xfId="0" applyNumberFormat="1" applyFont="1" applyFill="1" applyBorder="1" applyAlignment="1">
      <alignment horizontal="right" wrapText="1"/>
    </xf>
    <xf numFmtId="0" fontId="13" fillId="0" borderId="12" xfId="0" applyFont="1" applyBorder="1" applyAlignment="1">
      <alignment horizontal="left"/>
    </xf>
    <xf numFmtId="0" fontId="13" fillId="3" borderId="12" xfId="0" applyFont="1" applyFill="1" applyBorder="1" applyAlignment="1">
      <alignment horizontal="center" vertical="center" wrapText="1"/>
    </xf>
    <xf numFmtId="0" fontId="0" fillId="4" borderId="0" xfId="0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3" fillId="0" borderId="12" xfId="0" applyFont="1" applyBorder="1" applyAlignment="1">
      <alignment wrapText="1"/>
    </xf>
    <xf numFmtId="4" fontId="13" fillId="0" borderId="12" xfId="0" applyNumberFormat="1" applyFont="1" applyBorder="1"/>
    <xf numFmtId="2" fontId="13" fillId="0" borderId="12" xfId="0" applyNumberFormat="1" applyFont="1" applyBorder="1"/>
    <xf numFmtId="0" fontId="12" fillId="3" borderId="12" xfId="0" applyFont="1" applyFill="1" applyBorder="1"/>
    <xf numFmtId="0" fontId="13" fillId="4" borderId="12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center" vertical="center" wrapText="1"/>
    </xf>
    <xf numFmtId="4" fontId="13" fillId="4" borderId="12" xfId="0" applyNumberFormat="1" applyFont="1" applyFill="1" applyBorder="1"/>
    <xf numFmtId="2" fontId="13" fillId="4" borderId="12" xfId="0" applyNumberFormat="1" applyFont="1" applyFill="1" applyBorder="1"/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4" fontId="12" fillId="5" borderId="12" xfId="0" applyNumberFormat="1" applyFont="1" applyFill="1" applyBorder="1" applyAlignment="1">
      <alignment horizontal="center"/>
    </xf>
    <xf numFmtId="2" fontId="12" fillId="5" borderId="12" xfId="0" applyNumberFormat="1" applyFont="1" applyFill="1" applyBorder="1" applyAlignment="1">
      <alignment horizontal="center"/>
    </xf>
    <xf numFmtId="43" fontId="12" fillId="5" borderId="12" xfId="1" applyFont="1" applyFill="1" applyBorder="1" applyAlignment="1" applyProtection="1">
      <alignment horizontal="center"/>
    </xf>
    <xf numFmtId="2" fontId="12" fillId="5" borderId="12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43" fontId="2" fillId="2" borderId="12" xfId="1" applyFont="1" applyFill="1" applyBorder="1" applyAlignment="1">
      <alignment horizontal="center" vertical="center"/>
    </xf>
    <xf numFmtId="0" fontId="5" fillId="0" borderId="16" xfId="0" applyFont="1" applyBorder="1"/>
    <xf numFmtId="0" fontId="6" fillId="0" borderId="16" xfId="0" applyFont="1" applyBorder="1"/>
    <xf numFmtId="0" fontId="6" fillId="0" borderId="12" xfId="0" applyFont="1" applyBorder="1" applyAlignment="1">
      <alignment horizontal="center" vertical="center" wrapText="1"/>
    </xf>
    <xf numFmtId="0" fontId="5" fillId="3" borderId="16" xfId="0" applyFont="1" applyFill="1" applyBorder="1"/>
    <xf numFmtId="164" fontId="5" fillId="0" borderId="12" xfId="0" applyNumberFormat="1" applyFont="1" applyBorder="1"/>
    <xf numFmtId="2" fontId="5" fillId="0" borderId="12" xfId="0" applyNumberFormat="1" applyFont="1" applyBorder="1"/>
    <xf numFmtId="0" fontId="5" fillId="2" borderId="12" xfId="0" applyFont="1" applyFill="1" applyBorder="1" applyAlignment="1">
      <alignment horizontal="left" vertical="center" wrapText="1"/>
    </xf>
    <xf numFmtId="43" fontId="5" fillId="2" borderId="15" xfId="0" applyNumberFormat="1" applyFont="1" applyFill="1" applyBorder="1" applyAlignment="1">
      <alignment horizontal="left" vertical="center" wrapText="1"/>
    </xf>
    <xf numFmtId="43" fontId="5" fillId="2" borderId="6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2" fontId="5" fillId="2" borderId="10" xfId="1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5" fillId="2" borderId="12" xfId="1" applyFont="1" applyFill="1" applyBorder="1" applyAlignment="1">
      <alignment horizontal="center" vertical="center"/>
    </xf>
    <xf numFmtId="2" fontId="5" fillId="2" borderId="12" xfId="1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2" fontId="12" fillId="2" borderId="1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2" borderId="12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2" fillId="2" borderId="12" xfId="1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3" fontId="2" fillId="2" borderId="1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0</xdr:row>
      <xdr:rowOff>133350</xdr:rowOff>
    </xdr:from>
    <xdr:to>
      <xdr:col>4</xdr:col>
      <xdr:colOff>285749</xdr:colOff>
      <xdr:row>6</xdr:row>
      <xdr:rowOff>133350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AE60966-C27C-49A6-BCF7-435952EE9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9" y="133350"/>
          <a:ext cx="1781175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85725</xdr:rowOff>
    </xdr:from>
    <xdr:to>
      <xdr:col>3</xdr:col>
      <xdr:colOff>809625</xdr:colOff>
      <xdr:row>6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C8646A9-BFB8-4A29-ABFB-AC0821A8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276225"/>
          <a:ext cx="16859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133350</xdr:rowOff>
    </xdr:from>
    <xdr:to>
      <xdr:col>4</xdr:col>
      <xdr:colOff>457200</xdr:colOff>
      <xdr:row>5</xdr:row>
      <xdr:rowOff>57150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929F0EC1-B688-428D-B4F4-22D5C962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33350"/>
          <a:ext cx="169545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</xdr:row>
      <xdr:rowOff>57150</xdr:rowOff>
    </xdr:from>
    <xdr:to>
      <xdr:col>5</xdr:col>
      <xdr:colOff>609600</xdr:colOff>
      <xdr:row>5</xdr:row>
      <xdr:rowOff>19050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AC6908B-2AE5-449C-A245-E963330B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47650"/>
          <a:ext cx="18859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180975</xdr:rowOff>
    </xdr:from>
    <xdr:to>
      <xdr:col>5</xdr:col>
      <xdr:colOff>457200</xdr:colOff>
      <xdr:row>5</xdr:row>
      <xdr:rowOff>114300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E23D3AD-963B-4EEF-9220-6998D9C0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80975"/>
          <a:ext cx="169545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0</xdr:row>
      <xdr:rowOff>133350</xdr:rowOff>
    </xdr:from>
    <xdr:to>
      <xdr:col>3</xdr:col>
      <xdr:colOff>581025</xdr:colOff>
      <xdr:row>4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474A57-CF8B-4B9A-9E28-7EA2473B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33350"/>
          <a:ext cx="17907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447675</xdr:colOff>
      <xdr:row>1</xdr:row>
      <xdr:rowOff>57150</xdr:rowOff>
    </xdr:from>
    <xdr:to>
      <xdr:col>5</xdr:col>
      <xdr:colOff>609600</xdr:colOff>
      <xdr:row>4</xdr:row>
      <xdr:rowOff>180975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1AFDEA0-DF0C-4E14-A81D-58201557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47650"/>
          <a:ext cx="1800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0</xdr:row>
      <xdr:rowOff>133350</xdr:rowOff>
    </xdr:from>
    <xdr:to>
      <xdr:col>3</xdr:col>
      <xdr:colOff>352425</xdr:colOff>
      <xdr:row>4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FE1008F-D110-481F-B955-71F2364C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33350"/>
          <a:ext cx="15430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66675</xdr:rowOff>
    </xdr:from>
    <xdr:to>
      <xdr:col>5</xdr:col>
      <xdr:colOff>466725</xdr:colOff>
      <xdr:row>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18EE5346-5671-4C1D-BB69-702FD07B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57175"/>
          <a:ext cx="17335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E29C-05BF-4E8B-BD75-A4F7CB62CC9D}">
  <dimension ref="A1:K178"/>
  <sheetViews>
    <sheetView topLeftCell="A160" workbookViewId="0">
      <selection activeCell="H113" sqref="H113:K113"/>
    </sheetView>
  </sheetViews>
  <sheetFormatPr baseColWidth="10" defaultRowHeight="15" x14ac:dyDescent="0.2"/>
  <cols>
    <col min="1" max="1" width="44" customWidth="1"/>
    <col min="2" max="2" width="37" customWidth="1"/>
    <col min="3" max="3" width="17.1640625" customWidth="1"/>
    <col min="5" max="5" width="16" customWidth="1"/>
    <col min="11" max="11" width="16" customWidth="1"/>
  </cols>
  <sheetData>
    <row r="1" spans="1:11" x14ac:dyDescent="0.2">
      <c r="A1" s="1"/>
      <c r="B1" s="1"/>
      <c r="C1" s="3"/>
      <c r="D1" s="4"/>
      <c r="E1" s="3"/>
      <c r="F1" s="3"/>
      <c r="G1" s="3"/>
      <c r="H1" s="3"/>
      <c r="I1" s="3"/>
      <c r="J1" s="3"/>
      <c r="K1" s="3"/>
    </row>
    <row r="2" spans="1:11" x14ac:dyDescent="0.2">
      <c r="A2" s="1"/>
      <c r="B2" s="1"/>
      <c r="C2" s="3"/>
      <c r="D2" s="4"/>
      <c r="E2" s="3"/>
      <c r="F2" s="3"/>
      <c r="G2" s="3"/>
      <c r="H2" s="3"/>
      <c r="I2" s="3"/>
      <c r="J2" s="3"/>
      <c r="K2" s="3"/>
    </row>
    <row r="3" spans="1:11" x14ac:dyDescent="0.2">
      <c r="A3" s="1"/>
      <c r="B3" s="1"/>
      <c r="C3" s="3"/>
      <c r="D3" s="4"/>
      <c r="E3" s="3"/>
      <c r="F3" s="3"/>
      <c r="G3" s="3"/>
      <c r="H3" s="3"/>
      <c r="I3" s="3"/>
      <c r="J3" s="3"/>
      <c r="K3" s="3"/>
    </row>
    <row r="4" spans="1:11" x14ac:dyDescent="0.2">
      <c r="A4" s="1"/>
      <c r="B4" s="1"/>
      <c r="C4" s="3"/>
      <c r="D4" s="4"/>
      <c r="E4" s="3"/>
      <c r="F4" s="3"/>
      <c r="G4" s="3"/>
      <c r="H4" s="3"/>
      <c r="I4" s="3"/>
      <c r="J4" s="3"/>
      <c r="K4" s="3"/>
    </row>
    <row r="5" spans="1:11" x14ac:dyDescent="0.2">
      <c r="A5" s="1"/>
      <c r="B5" s="1"/>
      <c r="C5" s="3"/>
      <c r="D5" s="4"/>
      <c r="E5" s="3"/>
      <c r="F5" s="3"/>
      <c r="G5" s="3"/>
      <c r="H5" s="3"/>
      <c r="I5" s="3"/>
      <c r="J5" s="3"/>
      <c r="K5" s="3"/>
    </row>
    <row r="6" spans="1:11" x14ac:dyDescent="0.2">
      <c r="A6" s="1"/>
      <c r="B6" s="1"/>
      <c r="C6" s="3"/>
      <c r="D6" s="4"/>
      <c r="E6" s="3"/>
      <c r="F6" s="3"/>
      <c r="G6" s="3"/>
      <c r="H6" s="3"/>
      <c r="I6" s="3"/>
      <c r="J6" s="3"/>
      <c r="K6" s="3"/>
    </row>
    <row r="7" spans="1:11" x14ac:dyDescent="0.2">
      <c r="A7" s="1"/>
      <c r="B7" s="1"/>
      <c r="C7" s="3"/>
      <c r="D7" s="4"/>
      <c r="E7" s="3"/>
      <c r="F7" s="3"/>
      <c r="G7" s="3"/>
      <c r="H7" s="3"/>
      <c r="I7" s="3"/>
      <c r="J7" s="3"/>
      <c r="K7" s="3"/>
    </row>
    <row r="8" spans="1:11" x14ac:dyDescent="0.2">
      <c r="A8" s="117" t="s">
        <v>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x14ac:dyDescent="0.2">
      <c r="A9" s="117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x14ac:dyDescent="0.2">
      <c r="A10" s="117" t="s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118" t="s">
        <v>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6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6" thickBot="1" x14ac:dyDescent="0.25">
      <c r="A14" s="119" t="s">
        <v>4</v>
      </c>
      <c r="B14" s="121" t="s">
        <v>5</v>
      </c>
      <c r="C14" s="5" t="s">
        <v>7</v>
      </c>
      <c r="D14" s="123" t="s">
        <v>8</v>
      </c>
      <c r="E14" s="125" t="s">
        <v>9</v>
      </c>
      <c r="F14" s="125" t="s">
        <v>10</v>
      </c>
      <c r="G14" s="125" t="s">
        <v>11</v>
      </c>
      <c r="H14" s="125" t="s">
        <v>12</v>
      </c>
      <c r="I14" s="125" t="s">
        <v>13</v>
      </c>
      <c r="J14" s="127" t="s">
        <v>14</v>
      </c>
      <c r="K14" s="115" t="s">
        <v>15</v>
      </c>
    </row>
    <row r="15" spans="1:11" ht="16" thickBot="1" x14ac:dyDescent="0.25">
      <c r="A15" s="120"/>
      <c r="B15" s="122"/>
      <c r="C15" s="6" t="s">
        <v>16</v>
      </c>
      <c r="D15" s="124"/>
      <c r="E15" s="126"/>
      <c r="F15" s="126"/>
      <c r="G15" s="126"/>
      <c r="H15" s="126"/>
      <c r="I15" s="126"/>
      <c r="J15" s="128"/>
      <c r="K15" s="116"/>
    </row>
    <row r="16" spans="1:11" x14ac:dyDescent="0.2">
      <c r="A16" s="7" t="s">
        <v>17</v>
      </c>
      <c r="B16" s="7"/>
      <c r="C16" s="9"/>
      <c r="D16" s="10"/>
      <c r="E16" s="11"/>
      <c r="F16" s="11"/>
      <c r="G16" s="11"/>
      <c r="H16" s="11"/>
      <c r="I16" s="11"/>
      <c r="J16" s="11"/>
      <c r="K16" s="11"/>
    </row>
    <row r="17" spans="1:11" x14ac:dyDescent="0.2">
      <c r="A17" s="12" t="s">
        <v>18</v>
      </c>
      <c r="B17" s="12" t="s">
        <v>19</v>
      </c>
      <c r="C17" s="13">
        <v>240000</v>
      </c>
      <c r="D17" s="10">
        <v>0</v>
      </c>
      <c r="E17" s="13">
        <v>240000</v>
      </c>
      <c r="F17" s="11">
        <v>6888</v>
      </c>
      <c r="G17" s="11">
        <v>45836.24</v>
      </c>
      <c r="H17" s="11">
        <v>4098.53</v>
      </c>
      <c r="I17" s="11">
        <v>4275</v>
      </c>
      <c r="J17" s="11">
        <v>61097.77</v>
      </c>
      <c r="K17" s="11">
        <v>178902.23</v>
      </c>
    </row>
    <row r="18" spans="1:11" x14ac:dyDescent="0.2">
      <c r="A18" s="14" t="s">
        <v>20</v>
      </c>
      <c r="B18" s="15" t="s">
        <v>21</v>
      </c>
      <c r="C18" s="11">
        <v>190000</v>
      </c>
      <c r="D18" s="10">
        <v>0</v>
      </c>
      <c r="E18" s="11">
        <v>190000</v>
      </c>
      <c r="F18" s="11">
        <v>5453</v>
      </c>
      <c r="G18" s="11">
        <v>33694.99</v>
      </c>
      <c r="H18" s="11">
        <v>4098.53</v>
      </c>
      <c r="I18" s="11">
        <v>4275</v>
      </c>
      <c r="J18" s="11">
        <v>47521.52</v>
      </c>
      <c r="K18" s="11">
        <v>142478.48000000001</v>
      </c>
    </row>
    <row r="19" spans="1:11" x14ac:dyDescent="0.2">
      <c r="A19" s="14" t="s">
        <v>22</v>
      </c>
      <c r="B19" s="16" t="s">
        <v>23</v>
      </c>
      <c r="C19" s="11">
        <v>70000</v>
      </c>
      <c r="D19" s="10">
        <v>0</v>
      </c>
      <c r="E19" s="11">
        <v>70000</v>
      </c>
      <c r="F19" s="11">
        <v>2009</v>
      </c>
      <c r="G19" s="11">
        <v>5368.48</v>
      </c>
      <c r="H19" s="11">
        <v>2128</v>
      </c>
      <c r="I19" s="11">
        <v>25</v>
      </c>
      <c r="J19" s="11">
        <v>9530.48</v>
      </c>
      <c r="K19" s="11">
        <v>60469.52</v>
      </c>
    </row>
    <row r="20" spans="1:11" x14ac:dyDescent="0.2">
      <c r="A20" s="14" t="s">
        <v>24</v>
      </c>
      <c r="B20" s="16" t="s">
        <v>25</v>
      </c>
      <c r="C20" s="11">
        <v>100000</v>
      </c>
      <c r="D20" s="10">
        <v>0</v>
      </c>
      <c r="E20" s="11">
        <v>100000</v>
      </c>
      <c r="F20" s="11">
        <v>2870</v>
      </c>
      <c r="G20" s="11">
        <v>12105.37</v>
      </c>
      <c r="H20" s="11">
        <v>3040</v>
      </c>
      <c r="I20" s="11">
        <v>1601.85</v>
      </c>
      <c r="J20" s="11">
        <v>19617.22</v>
      </c>
      <c r="K20" s="11">
        <v>80382.78</v>
      </c>
    </row>
    <row r="21" spans="1:11" x14ac:dyDescent="0.2">
      <c r="A21" s="14" t="s">
        <v>26</v>
      </c>
      <c r="B21" s="12" t="s">
        <v>27</v>
      </c>
      <c r="C21" s="11">
        <v>50000</v>
      </c>
      <c r="D21" s="10">
        <v>0</v>
      </c>
      <c r="E21" s="11">
        <v>50000</v>
      </c>
      <c r="F21" s="11">
        <v>1435</v>
      </c>
      <c r="G21" s="11">
        <v>1854</v>
      </c>
      <c r="H21" s="11">
        <v>1520</v>
      </c>
      <c r="I21" s="11">
        <v>25</v>
      </c>
      <c r="J21" s="11">
        <v>4834</v>
      </c>
      <c r="K21" s="11">
        <v>45166</v>
      </c>
    </row>
    <row r="22" spans="1:11" x14ac:dyDescent="0.2">
      <c r="A22" s="14" t="s">
        <v>28</v>
      </c>
      <c r="B22" s="16" t="s">
        <v>29</v>
      </c>
      <c r="C22" s="11">
        <v>75000</v>
      </c>
      <c r="D22" s="10">
        <v>0</v>
      </c>
      <c r="E22" s="11">
        <v>75000</v>
      </c>
      <c r="F22" s="11">
        <v>2152.5</v>
      </c>
      <c r="G22" s="11">
        <v>6309.38</v>
      </c>
      <c r="H22" s="11">
        <v>2280</v>
      </c>
      <c r="I22" s="11">
        <v>25</v>
      </c>
      <c r="J22" s="11">
        <v>10766.88</v>
      </c>
      <c r="K22" s="11">
        <v>64233.120000000003</v>
      </c>
    </row>
    <row r="23" spans="1:11" x14ac:dyDescent="0.2">
      <c r="A23" s="14" t="s">
        <v>30</v>
      </c>
      <c r="B23" s="16" t="s">
        <v>31</v>
      </c>
      <c r="C23" s="11">
        <v>35000</v>
      </c>
      <c r="D23" s="10">
        <v>0</v>
      </c>
      <c r="E23" s="11">
        <v>35000</v>
      </c>
      <c r="F23" s="11">
        <v>1004.5</v>
      </c>
      <c r="G23" s="10">
        <v>0</v>
      </c>
      <c r="H23" s="11">
        <v>1064</v>
      </c>
      <c r="I23" s="11">
        <v>25</v>
      </c>
      <c r="J23" s="11">
        <v>2093.5</v>
      </c>
      <c r="K23" s="11">
        <v>32906.5</v>
      </c>
    </row>
    <row r="24" spans="1:11" x14ac:dyDescent="0.2">
      <c r="A24" s="17" t="s">
        <v>32</v>
      </c>
      <c r="B24" s="18">
        <v>7</v>
      </c>
      <c r="C24" s="19">
        <f>SUM(C16:C23)</f>
        <v>760000</v>
      </c>
      <c r="D24" s="20">
        <f>SUM(D16:D23)</f>
        <v>0</v>
      </c>
      <c r="E24" s="19">
        <f>SUM(E16:E23)</f>
        <v>760000</v>
      </c>
      <c r="F24" s="19">
        <f>SUM(F16:F23)</f>
        <v>21812</v>
      </c>
      <c r="G24" s="19">
        <v>104846.8</v>
      </c>
      <c r="H24" s="19">
        <v>19516.849999999999</v>
      </c>
      <c r="I24" s="19">
        <f>SUM(I16:I23)</f>
        <v>10251.85</v>
      </c>
      <c r="J24" s="19">
        <v>156427.17000000001</v>
      </c>
      <c r="K24" s="19">
        <v>603572.82999999996</v>
      </c>
    </row>
    <row r="25" spans="1:11" x14ac:dyDescent="0.2">
      <c r="A25" s="17"/>
      <c r="B25" s="18"/>
      <c r="C25" s="11"/>
      <c r="D25" s="10"/>
      <c r="E25" s="11"/>
      <c r="F25" s="11"/>
      <c r="G25" s="11"/>
      <c r="H25" s="11"/>
      <c r="I25" s="11"/>
      <c r="J25" s="11"/>
      <c r="K25" s="11"/>
    </row>
    <row r="26" spans="1:11" x14ac:dyDescent="0.2">
      <c r="A26" s="17" t="s">
        <v>33</v>
      </c>
      <c r="B26" s="21"/>
      <c r="C26" s="11"/>
      <c r="D26" s="10"/>
      <c r="E26" s="11"/>
      <c r="F26" s="11"/>
      <c r="G26" s="11"/>
      <c r="H26" s="11"/>
      <c r="I26" s="11"/>
      <c r="J26" s="11"/>
      <c r="K26" s="11"/>
    </row>
    <row r="27" spans="1:11" x14ac:dyDescent="0.2">
      <c r="A27" s="14" t="s">
        <v>34</v>
      </c>
      <c r="B27" s="16" t="s">
        <v>35</v>
      </c>
      <c r="C27" s="11">
        <v>45000</v>
      </c>
      <c r="D27" s="10">
        <v>0</v>
      </c>
      <c r="E27" s="11">
        <v>45000</v>
      </c>
      <c r="F27" s="11">
        <v>1291.5</v>
      </c>
      <c r="G27" s="11">
        <v>1148.33</v>
      </c>
      <c r="H27" s="11">
        <v>1368</v>
      </c>
      <c r="I27" s="22">
        <v>125</v>
      </c>
      <c r="J27" s="11">
        <v>3932.83</v>
      </c>
      <c r="K27" s="11">
        <v>41067.17</v>
      </c>
    </row>
    <row r="28" spans="1:11" x14ac:dyDescent="0.2">
      <c r="A28" s="14" t="s">
        <v>36</v>
      </c>
      <c r="B28" s="16" t="s">
        <v>37</v>
      </c>
      <c r="C28" s="11">
        <v>26500</v>
      </c>
      <c r="D28" s="10">
        <v>0</v>
      </c>
      <c r="E28" s="11">
        <v>26500</v>
      </c>
      <c r="F28" s="11">
        <v>760</v>
      </c>
      <c r="G28" s="10">
        <v>0</v>
      </c>
      <c r="H28" s="11">
        <v>805.6</v>
      </c>
      <c r="I28" s="23">
        <v>25</v>
      </c>
      <c r="J28" s="11">
        <v>1591.15</v>
      </c>
      <c r="K28" s="11">
        <v>24908.85</v>
      </c>
    </row>
    <row r="29" spans="1:11" x14ac:dyDescent="0.2">
      <c r="A29" s="17" t="s">
        <v>32</v>
      </c>
      <c r="B29" s="18">
        <v>2</v>
      </c>
      <c r="C29" s="19">
        <f>SUM(C27:C28)</f>
        <v>71500</v>
      </c>
      <c r="D29" s="20">
        <f>SUM(D27:D28)</f>
        <v>0</v>
      </c>
      <c r="E29" s="19">
        <f>SUM(E27:E28)</f>
        <v>71500</v>
      </c>
      <c r="F29" s="19">
        <f>SUM(F26:F28)</f>
        <v>2051.5</v>
      </c>
      <c r="G29" s="19">
        <f>SUM(G27:G28)</f>
        <v>1148.33</v>
      </c>
      <c r="H29" s="19">
        <f>SUM(H27:H28)</f>
        <v>2173.6</v>
      </c>
      <c r="I29" s="19">
        <f>SUM(I27:I28)</f>
        <v>150</v>
      </c>
      <c r="J29" s="19">
        <f>SUM(J27:J28)</f>
        <v>5523.98</v>
      </c>
      <c r="K29" s="19">
        <f>SUM(K27:K28)</f>
        <v>65976.01999999999</v>
      </c>
    </row>
    <row r="30" spans="1:11" x14ac:dyDescent="0.2">
      <c r="A30" s="17"/>
      <c r="B30" s="21"/>
      <c r="C30" s="19"/>
      <c r="D30" s="10"/>
      <c r="E30" s="19"/>
      <c r="F30" s="19"/>
      <c r="G30" s="19"/>
      <c r="H30" s="19"/>
      <c r="I30" s="19"/>
      <c r="J30" s="19"/>
      <c r="K30" s="19"/>
    </row>
    <row r="31" spans="1:11" x14ac:dyDescent="0.2">
      <c r="A31" s="17" t="s">
        <v>38</v>
      </c>
      <c r="B31" s="16"/>
      <c r="C31" s="11"/>
      <c r="D31" s="10"/>
      <c r="E31" s="11"/>
      <c r="F31" s="11"/>
      <c r="G31" s="11"/>
      <c r="H31" s="11"/>
      <c r="I31" s="11"/>
      <c r="J31" s="11"/>
      <c r="K31" s="11"/>
    </row>
    <row r="32" spans="1:11" x14ac:dyDescent="0.2">
      <c r="A32" s="14" t="s">
        <v>39</v>
      </c>
      <c r="B32" s="16" t="s">
        <v>29</v>
      </c>
      <c r="C32" s="11">
        <v>60000</v>
      </c>
      <c r="D32" s="10">
        <v>0</v>
      </c>
      <c r="E32" s="11">
        <v>60000</v>
      </c>
      <c r="F32" s="11">
        <v>1722</v>
      </c>
      <c r="G32" s="11">
        <v>3486.68</v>
      </c>
      <c r="H32" s="11">
        <v>1824</v>
      </c>
      <c r="I32" s="11">
        <v>25</v>
      </c>
      <c r="J32" s="11">
        <v>7057.68</v>
      </c>
      <c r="K32" s="11">
        <v>52942.32</v>
      </c>
    </row>
    <row r="33" spans="1:11" x14ac:dyDescent="0.2">
      <c r="A33" s="14" t="s">
        <v>40</v>
      </c>
      <c r="B33" s="16" t="s">
        <v>37</v>
      </c>
      <c r="C33" s="11">
        <v>22000</v>
      </c>
      <c r="D33" s="10">
        <v>0</v>
      </c>
      <c r="E33" s="11">
        <v>22000</v>
      </c>
      <c r="F33" s="11">
        <v>631.4</v>
      </c>
      <c r="G33" s="10">
        <v>0</v>
      </c>
      <c r="H33" s="11">
        <v>668.8</v>
      </c>
      <c r="I33" s="11">
        <v>25</v>
      </c>
      <c r="J33" s="11">
        <v>1325.2</v>
      </c>
      <c r="K33" s="11">
        <v>20674.8</v>
      </c>
    </row>
    <row r="34" spans="1:11" x14ac:dyDescent="0.2">
      <c r="A34" s="17" t="s">
        <v>41</v>
      </c>
      <c r="B34" s="18">
        <v>2</v>
      </c>
      <c r="C34" s="19">
        <f>SUM(C32:C33)</f>
        <v>82000</v>
      </c>
      <c r="D34" s="20">
        <f t="shared" ref="D34:K34" si="0">SUM(D32:D33)</f>
        <v>0</v>
      </c>
      <c r="E34" s="19">
        <f>SUM(E32:E33)</f>
        <v>82000</v>
      </c>
      <c r="F34" s="19">
        <f t="shared" si="0"/>
        <v>2353.4</v>
      </c>
      <c r="G34" s="19">
        <f t="shared" si="0"/>
        <v>3486.68</v>
      </c>
      <c r="H34" s="19">
        <f t="shared" si="0"/>
        <v>2492.8000000000002</v>
      </c>
      <c r="I34" s="19">
        <f t="shared" si="0"/>
        <v>50</v>
      </c>
      <c r="J34" s="19">
        <f t="shared" si="0"/>
        <v>8382.880000000001</v>
      </c>
      <c r="K34" s="19">
        <f t="shared" si="0"/>
        <v>73617.119999999995</v>
      </c>
    </row>
    <row r="35" spans="1:11" x14ac:dyDescent="0.2">
      <c r="A35" s="14"/>
      <c r="B35" s="16"/>
      <c r="C35" s="11"/>
      <c r="D35" s="10"/>
      <c r="E35" s="11"/>
      <c r="F35" s="11"/>
      <c r="G35" s="11"/>
      <c r="H35" s="11"/>
      <c r="I35" s="11"/>
      <c r="J35" s="11"/>
      <c r="K35" s="11"/>
    </row>
    <row r="36" spans="1:11" x14ac:dyDescent="0.2">
      <c r="A36" s="17" t="s">
        <v>42</v>
      </c>
      <c r="B36" s="21"/>
      <c r="C36" s="19"/>
      <c r="D36" s="20"/>
      <c r="E36" s="19"/>
      <c r="F36" s="19"/>
      <c r="G36" s="19"/>
      <c r="H36" s="19"/>
      <c r="I36" s="19"/>
      <c r="J36" s="19"/>
      <c r="K36" s="19"/>
    </row>
    <row r="37" spans="1:11" x14ac:dyDescent="0.2">
      <c r="A37" s="14" t="s">
        <v>43</v>
      </c>
      <c r="B37" s="16" t="s">
        <v>44</v>
      </c>
      <c r="C37" s="11">
        <v>120000</v>
      </c>
      <c r="D37" s="10">
        <v>0</v>
      </c>
      <c r="E37" s="11">
        <v>120000</v>
      </c>
      <c r="F37" s="11">
        <v>3444</v>
      </c>
      <c r="G37" s="11">
        <v>15917.28</v>
      </c>
      <c r="H37" s="11">
        <v>3648</v>
      </c>
      <c r="I37" s="11">
        <v>3595.36</v>
      </c>
      <c r="J37" s="11">
        <v>26604.639999999999</v>
      </c>
      <c r="K37" s="11">
        <v>93395.36</v>
      </c>
    </row>
    <row r="38" spans="1:11" x14ac:dyDescent="0.2">
      <c r="A38" s="14" t="s">
        <v>45</v>
      </c>
      <c r="B38" s="16" t="s">
        <v>46</v>
      </c>
      <c r="C38" s="11">
        <v>26500</v>
      </c>
      <c r="D38" s="10">
        <v>0</v>
      </c>
      <c r="E38" s="11">
        <v>26500</v>
      </c>
      <c r="F38" s="11">
        <v>760.55</v>
      </c>
      <c r="G38" s="10">
        <v>0</v>
      </c>
      <c r="H38" s="11">
        <v>805.6</v>
      </c>
      <c r="I38" s="11">
        <v>25</v>
      </c>
      <c r="J38" s="11">
        <v>1591.15</v>
      </c>
      <c r="K38" s="11">
        <v>24908.85</v>
      </c>
    </row>
    <row r="39" spans="1:11" x14ac:dyDescent="0.2">
      <c r="A39" s="17" t="s">
        <v>41</v>
      </c>
      <c r="B39" s="18">
        <v>2</v>
      </c>
      <c r="C39" s="19">
        <f>SUM(C37:C38)</f>
        <v>146500</v>
      </c>
      <c r="D39" s="20">
        <f>SUM(D37)</f>
        <v>0</v>
      </c>
      <c r="E39" s="19">
        <f t="shared" ref="E39:K39" si="1">SUM(E37:E38)</f>
        <v>146500</v>
      </c>
      <c r="F39" s="19">
        <f t="shared" si="1"/>
        <v>4204.55</v>
      </c>
      <c r="G39" s="19">
        <f t="shared" si="1"/>
        <v>15917.28</v>
      </c>
      <c r="H39" s="19">
        <f t="shared" si="1"/>
        <v>4453.6000000000004</v>
      </c>
      <c r="I39" s="19">
        <f t="shared" si="1"/>
        <v>3620.36</v>
      </c>
      <c r="J39" s="19">
        <f t="shared" si="1"/>
        <v>28195.79</v>
      </c>
      <c r="K39" s="19">
        <f t="shared" si="1"/>
        <v>118304.20999999999</v>
      </c>
    </row>
    <row r="40" spans="1:11" x14ac:dyDescent="0.2">
      <c r="A40" s="17"/>
      <c r="B40" s="21"/>
      <c r="C40" s="19"/>
      <c r="D40" s="10"/>
      <c r="E40" s="19"/>
      <c r="F40" s="19"/>
      <c r="G40" s="19"/>
      <c r="H40" s="19"/>
      <c r="I40" s="19"/>
      <c r="J40" s="19"/>
      <c r="K40" s="19"/>
    </row>
    <row r="41" spans="1:11" x14ac:dyDescent="0.2">
      <c r="A41" s="17" t="s">
        <v>47</v>
      </c>
      <c r="B41" s="21"/>
      <c r="C41" s="19"/>
      <c r="D41" s="10"/>
      <c r="E41" s="19"/>
      <c r="F41" s="19"/>
      <c r="G41" s="19"/>
      <c r="H41" s="19"/>
      <c r="I41" s="19"/>
      <c r="J41" s="19"/>
      <c r="K41" s="19"/>
    </row>
    <row r="42" spans="1:11" x14ac:dyDescent="0.2">
      <c r="A42" s="14" t="s">
        <v>48</v>
      </c>
      <c r="B42" s="16" t="s">
        <v>49</v>
      </c>
      <c r="C42" s="11">
        <v>22500</v>
      </c>
      <c r="D42" s="10">
        <v>0</v>
      </c>
      <c r="E42" s="11">
        <v>22500</v>
      </c>
      <c r="F42" s="11">
        <v>645.75</v>
      </c>
      <c r="G42" s="10">
        <v>0</v>
      </c>
      <c r="H42" s="11">
        <v>684</v>
      </c>
      <c r="I42" s="11">
        <v>125</v>
      </c>
      <c r="J42" s="11">
        <v>1454.75</v>
      </c>
      <c r="K42" s="11">
        <v>21045.25</v>
      </c>
    </row>
    <row r="43" spans="1:11" x14ac:dyDescent="0.2">
      <c r="A43" s="14" t="s">
        <v>50</v>
      </c>
      <c r="B43" s="16" t="s">
        <v>49</v>
      </c>
      <c r="C43" s="11">
        <v>25000</v>
      </c>
      <c r="D43" s="10">
        <v>0</v>
      </c>
      <c r="E43" s="11">
        <v>25000</v>
      </c>
      <c r="F43" s="11">
        <v>717.5</v>
      </c>
      <c r="G43" s="10">
        <v>0</v>
      </c>
      <c r="H43" s="11">
        <v>760</v>
      </c>
      <c r="I43" s="11">
        <v>25</v>
      </c>
      <c r="J43" s="11">
        <v>1502.5</v>
      </c>
      <c r="K43" s="11">
        <v>23497.5</v>
      </c>
    </row>
    <row r="44" spans="1:11" x14ac:dyDescent="0.2">
      <c r="A44" s="14" t="s">
        <v>51</v>
      </c>
      <c r="B44" s="16" t="s">
        <v>52</v>
      </c>
      <c r="C44" s="11">
        <v>30000</v>
      </c>
      <c r="D44" s="10">
        <v>0</v>
      </c>
      <c r="E44" s="11">
        <v>30000</v>
      </c>
      <c r="F44" s="11">
        <v>861</v>
      </c>
      <c r="G44" s="10">
        <v>0</v>
      </c>
      <c r="H44" s="11">
        <v>912</v>
      </c>
      <c r="I44" s="11">
        <v>125</v>
      </c>
      <c r="J44" s="11">
        <v>1898</v>
      </c>
      <c r="K44" s="11">
        <v>28102</v>
      </c>
    </row>
    <row r="45" spans="1:11" x14ac:dyDescent="0.2">
      <c r="A45" s="17" t="s">
        <v>41</v>
      </c>
      <c r="B45" s="18">
        <v>3</v>
      </c>
      <c r="C45" s="19">
        <f>SUM(C42:C44)</f>
        <v>77500</v>
      </c>
      <c r="D45" s="20">
        <f t="shared" ref="D45:K45" si="2">SUM(D42:D44)</f>
        <v>0</v>
      </c>
      <c r="E45" s="19">
        <f t="shared" si="2"/>
        <v>77500</v>
      </c>
      <c r="F45" s="19">
        <f t="shared" si="2"/>
        <v>2224.25</v>
      </c>
      <c r="G45" s="10">
        <v>0</v>
      </c>
      <c r="H45" s="19">
        <f t="shared" si="2"/>
        <v>2356</v>
      </c>
      <c r="I45" s="19">
        <f t="shared" si="2"/>
        <v>275</v>
      </c>
      <c r="J45" s="19">
        <f t="shared" si="2"/>
        <v>4855.25</v>
      </c>
      <c r="K45" s="19">
        <f t="shared" si="2"/>
        <v>72644.75</v>
      </c>
    </row>
    <row r="46" spans="1:11" x14ac:dyDescent="0.2">
      <c r="A46" s="17"/>
      <c r="B46" s="21"/>
      <c r="C46" s="19"/>
      <c r="D46" s="20"/>
      <c r="E46" s="19"/>
      <c r="F46" s="19"/>
      <c r="G46" s="19"/>
      <c r="H46" s="19"/>
      <c r="I46" s="19"/>
      <c r="J46" s="19"/>
      <c r="K46" s="19"/>
    </row>
    <row r="47" spans="1:11" x14ac:dyDescent="0.2">
      <c r="A47" s="17" t="s">
        <v>53</v>
      </c>
      <c r="B47" s="21"/>
      <c r="C47" s="19"/>
      <c r="D47" s="10"/>
      <c r="E47" s="19"/>
      <c r="F47" s="19"/>
      <c r="G47" s="19"/>
      <c r="H47" s="19"/>
      <c r="I47" s="19"/>
      <c r="J47" s="19"/>
      <c r="K47" s="19"/>
    </row>
    <row r="48" spans="1:11" x14ac:dyDescent="0.2">
      <c r="A48" s="14" t="s">
        <v>54</v>
      </c>
      <c r="B48" s="16" t="s">
        <v>55</v>
      </c>
      <c r="C48" s="11">
        <v>30000</v>
      </c>
      <c r="D48" s="10">
        <v>0</v>
      </c>
      <c r="E48" s="11">
        <v>30000</v>
      </c>
      <c r="F48" s="11">
        <v>861</v>
      </c>
      <c r="G48" s="10">
        <v>0</v>
      </c>
      <c r="H48" s="11">
        <v>912</v>
      </c>
      <c r="I48" s="11">
        <v>361</v>
      </c>
      <c r="J48" s="11">
        <v>2134</v>
      </c>
      <c r="K48" s="11">
        <v>27866</v>
      </c>
    </row>
    <row r="49" spans="1:11" x14ac:dyDescent="0.2">
      <c r="A49" s="14" t="s">
        <v>56</v>
      </c>
      <c r="B49" s="16" t="s">
        <v>55</v>
      </c>
      <c r="C49" s="11">
        <v>25000</v>
      </c>
      <c r="D49" s="10">
        <v>0</v>
      </c>
      <c r="E49" s="11">
        <v>25000</v>
      </c>
      <c r="F49" s="11">
        <v>717.5</v>
      </c>
      <c r="G49" s="10">
        <v>0</v>
      </c>
      <c r="H49" s="11">
        <v>760</v>
      </c>
      <c r="I49" s="11">
        <v>25</v>
      </c>
      <c r="J49" s="11">
        <v>1502.5</v>
      </c>
      <c r="K49" s="11">
        <v>23497.5</v>
      </c>
    </row>
    <row r="50" spans="1:11" x14ac:dyDescent="0.2">
      <c r="A50" s="14" t="s">
        <v>57</v>
      </c>
      <c r="B50" s="16" t="s">
        <v>58</v>
      </c>
      <c r="C50" s="11">
        <v>26250</v>
      </c>
      <c r="D50" s="10">
        <v>0</v>
      </c>
      <c r="E50" s="11">
        <v>26250</v>
      </c>
      <c r="F50" s="11">
        <v>753.38</v>
      </c>
      <c r="G50" s="10">
        <v>0</v>
      </c>
      <c r="H50" s="11">
        <v>798</v>
      </c>
      <c r="I50" s="11">
        <v>361</v>
      </c>
      <c r="J50" s="11">
        <v>1912.38</v>
      </c>
      <c r="K50" s="11">
        <v>24337.62</v>
      </c>
    </row>
    <row r="51" spans="1:11" x14ac:dyDescent="0.2">
      <c r="A51" s="17" t="s">
        <v>41</v>
      </c>
      <c r="B51" s="18">
        <v>3</v>
      </c>
      <c r="C51" s="19">
        <f>SUM(C48:C50)</f>
        <v>81250</v>
      </c>
      <c r="D51" s="20">
        <f t="shared" ref="D51:K51" si="3">SUM(D48:D50)</f>
        <v>0</v>
      </c>
      <c r="E51" s="19">
        <f t="shared" si="3"/>
        <v>81250</v>
      </c>
      <c r="F51" s="19">
        <f t="shared" si="3"/>
        <v>2331.88</v>
      </c>
      <c r="G51" s="10">
        <v>0</v>
      </c>
      <c r="H51" s="19">
        <f t="shared" si="3"/>
        <v>2470</v>
      </c>
      <c r="I51" s="19">
        <f t="shared" si="3"/>
        <v>747</v>
      </c>
      <c r="J51" s="19">
        <f t="shared" si="3"/>
        <v>5548.88</v>
      </c>
      <c r="K51" s="19">
        <f t="shared" si="3"/>
        <v>75701.119999999995</v>
      </c>
    </row>
    <row r="52" spans="1:11" x14ac:dyDescent="0.2">
      <c r="A52" s="17"/>
      <c r="B52" s="21"/>
      <c r="C52" s="19"/>
      <c r="D52" s="20"/>
      <c r="E52" s="19"/>
      <c r="F52" s="19"/>
      <c r="G52" s="19"/>
      <c r="H52" s="19"/>
      <c r="I52" s="19"/>
      <c r="J52" s="19"/>
      <c r="K52" s="19"/>
    </row>
    <row r="53" spans="1:11" x14ac:dyDescent="0.2">
      <c r="A53" s="17" t="s">
        <v>59</v>
      </c>
      <c r="B53" s="21"/>
      <c r="C53" s="19"/>
      <c r="D53" s="20"/>
      <c r="E53" s="19"/>
      <c r="F53" s="19"/>
      <c r="G53" s="19"/>
      <c r="H53" s="19"/>
      <c r="I53" s="19"/>
      <c r="J53" s="19"/>
      <c r="K53" s="19"/>
    </row>
    <row r="54" spans="1:11" x14ac:dyDescent="0.2">
      <c r="A54" s="14" t="s">
        <v>60</v>
      </c>
      <c r="B54" s="16" t="s">
        <v>31</v>
      </c>
      <c r="C54" s="11">
        <v>25000</v>
      </c>
      <c r="D54" s="10">
        <v>0</v>
      </c>
      <c r="E54" s="11">
        <v>25000</v>
      </c>
      <c r="F54" s="11">
        <v>717.5</v>
      </c>
      <c r="G54" s="10">
        <v>0</v>
      </c>
      <c r="H54" s="11">
        <v>717</v>
      </c>
      <c r="I54" s="11">
        <v>25</v>
      </c>
      <c r="J54" s="11">
        <v>1502.5</v>
      </c>
      <c r="K54" s="11">
        <v>23497.5</v>
      </c>
    </row>
    <row r="55" spans="1:11" x14ac:dyDescent="0.2">
      <c r="A55" s="14" t="s">
        <v>61</v>
      </c>
      <c r="B55" s="16" t="s">
        <v>62</v>
      </c>
      <c r="C55" s="11">
        <v>39500</v>
      </c>
      <c r="D55" s="10">
        <v>0</v>
      </c>
      <c r="E55" s="11">
        <v>39500</v>
      </c>
      <c r="F55" s="11">
        <v>1133.6500000000001</v>
      </c>
      <c r="G55" s="11">
        <v>372.08</v>
      </c>
      <c r="H55" s="11">
        <v>1200.8</v>
      </c>
      <c r="I55" s="11">
        <v>25</v>
      </c>
      <c r="J55" s="11">
        <v>2731.53</v>
      </c>
      <c r="K55" s="11">
        <v>36768.47</v>
      </c>
    </row>
    <row r="56" spans="1:11" x14ac:dyDescent="0.2">
      <c r="A56" s="14" t="s">
        <v>63</v>
      </c>
      <c r="B56" s="16" t="s">
        <v>31</v>
      </c>
      <c r="C56" s="11">
        <v>25000</v>
      </c>
      <c r="D56" s="10">
        <v>0</v>
      </c>
      <c r="E56" s="11">
        <v>25000</v>
      </c>
      <c r="F56" s="11">
        <v>717.5</v>
      </c>
      <c r="G56" s="10">
        <v>0</v>
      </c>
      <c r="H56" s="11">
        <v>760</v>
      </c>
      <c r="I56" s="11">
        <v>1315.12</v>
      </c>
      <c r="J56" s="11">
        <v>2792.62</v>
      </c>
      <c r="K56" s="11">
        <v>22207.38</v>
      </c>
    </row>
    <row r="57" spans="1:11" x14ac:dyDescent="0.2">
      <c r="A57" s="14" t="s">
        <v>64</v>
      </c>
      <c r="B57" s="16" t="s">
        <v>65</v>
      </c>
      <c r="C57" s="11">
        <v>25000</v>
      </c>
      <c r="D57" s="10">
        <v>0</v>
      </c>
      <c r="E57" s="11">
        <v>25000</v>
      </c>
      <c r="F57" s="11">
        <v>717.5</v>
      </c>
      <c r="G57" s="10">
        <v>0</v>
      </c>
      <c r="H57" s="11">
        <v>760</v>
      </c>
      <c r="I57" s="11">
        <v>700</v>
      </c>
      <c r="J57" s="11">
        <v>2177.5</v>
      </c>
      <c r="K57" s="11">
        <v>22822.5</v>
      </c>
    </row>
    <row r="58" spans="1:11" x14ac:dyDescent="0.2">
      <c r="A58" s="14" t="s">
        <v>66</v>
      </c>
      <c r="B58" s="16" t="s">
        <v>31</v>
      </c>
      <c r="C58" s="11">
        <v>25000</v>
      </c>
      <c r="D58" s="10">
        <v>0</v>
      </c>
      <c r="E58" s="11">
        <v>25000</v>
      </c>
      <c r="F58" s="11">
        <v>717.5</v>
      </c>
      <c r="G58" s="10">
        <v>0</v>
      </c>
      <c r="H58" s="11">
        <v>760</v>
      </c>
      <c r="I58" s="11">
        <v>25</v>
      </c>
      <c r="J58" s="11">
        <v>1502.5</v>
      </c>
      <c r="K58" s="11">
        <v>23497.5</v>
      </c>
    </row>
    <row r="59" spans="1:11" x14ac:dyDescent="0.2">
      <c r="A59" s="14" t="s">
        <v>67</v>
      </c>
      <c r="B59" s="16" t="s">
        <v>31</v>
      </c>
      <c r="C59" s="11">
        <v>25000</v>
      </c>
      <c r="D59" s="10">
        <v>0</v>
      </c>
      <c r="E59" s="11">
        <v>25000</v>
      </c>
      <c r="F59" s="11">
        <v>717.5</v>
      </c>
      <c r="G59" s="10">
        <v>0</v>
      </c>
      <c r="H59" s="11">
        <v>760</v>
      </c>
      <c r="I59" s="11">
        <v>25</v>
      </c>
      <c r="J59" s="11">
        <v>1502.5</v>
      </c>
      <c r="K59" s="11">
        <v>23497.5</v>
      </c>
    </row>
    <row r="60" spans="1:11" x14ac:dyDescent="0.2">
      <c r="A60" s="14" t="s">
        <v>68</v>
      </c>
      <c r="B60" s="16" t="s">
        <v>31</v>
      </c>
      <c r="C60" s="11">
        <v>25000</v>
      </c>
      <c r="D60" s="10">
        <v>0</v>
      </c>
      <c r="E60" s="11">
        <v>25000</v>
      </c>
      <c r="F60" s="11">
        <v>717.5</v>
      </c>
      <c r="G60" s="10">
        <v>0</v>
      </c>
      <c r="H60" s="11">
        <v>760</v>
      </c>
      <c r="I60" s="11">
        <v>25</v>
      </c>
      <c r="J60" s="11">
        <v>1502.5</v>
      </c>
      <c r="K60" s="11">
        <v>23497.5</v>
      </c>
    </row>
    <row r="61" spans="1:11" x14ac:dyDescent="0.2">
      <c r="A61" s="17" t="s">
        <v>69</v>
      </c>
      <c r="B61" s="18">
        <v>7</v>
      </c>
      <c r="C61" s="19">
        <f>SUM(C54:C60)</f>
        <v>189500</v>
      </c>
      <c r="D61" s="10"/>
      <c r="E61" s="19">
        <f t="shared" ref="E61:K61" si="4">SUM(E54:E60)</f>
        <v>189500</v>
      </c>
      <c r="F61" s="19">
        <f t="shared" si="4"/>
        <v>5438.65</v>
      </c>
      <c r="G61" s="19">
        <f t="shared" si="4"/>
        <v>372.08</v>
      </c>
      <c r="H61" s="19">
        <f t="shared" si="4"/>
        <v>5717.8</v>
      </c>
      <c r="I61" s="19">
        <f t="shared" si="4"/>
        <v>2140.12</v>
      </c>
      <c r="J61" s="19">
        <f t="shared" si="4"/>
        <v>13711.650000000001</v>
      </c>
      <c r="K61" s="19">
        <f t="shared" si="4"/>
        <v>175788.35</v>
      </c>
    </row>
    <row r="62" spans="1:11" x14ac:dyDescent="0.2">
      <c r="A62" s="14"/>
      <c r="B62" s="16"/>
      <c r="C62" s="11"/>
      <c r="D62" s="10"/>
      <c r="E62" s="11"/>
      <c r="F62" s="11"/>
      <c r="G62" s="11"/>
      <c r="H62" s="11"/>
      <c r="I62" s="11"/>
      <c r="J62" s="11"/>
      <c r="K62" s="11"/>
    </row>
    <row r="63" spans="1:11" x14ac:dyDescent="0.2">
      <c r="A63" s="17" t="s">
        <v>70</v>
      </c>
      <c r="B63" s="21"/>
      <c r="C63" s="19"/>
      <c r="D63" s="20"/>
      <c r="E63" s="19"/>
      <c r="F63" s="19"/>
      <c r="G63" s="19"/>
      <c r="H63" s="19"/>
      <c r="I63" s="19"/>
      <c r="J63" s="19"/>
      <c r="K63" s="19"/>
    </row>
    <row r="64" spans="1:11" x14ac:dyDescent="0.2">
      <c r="A64" s="14" t="s">
        <v>71</v>
      </c>
      <c r="B64" s="16" t="s">
        <v>72</v>
      </c>
      <c r="C64" s="11">
        <v>15000</v>
      </c>
      <c r="D64" s="10">
        <v>0</v>
      </c>
      <c r="E64" s="11">
        <v>15000</v>
      </c>
      <c r="F64" s="11">
        <v>430.5</v>
      </c>
      <c r="G64" s="10">
        <v>0</v>
      </c>
      <c r="H64" s="11">
        <v>456</v>
      </c>
      <c r="I64" s="11">
        <v>25</v>
      </c>
      <c r="J64" s="11">
        <v>911.5</v>
      </c>
      <c r="K64" s="11">
        <v>14088.5</v>
      </c>
    </row>
    <row r="65" spans="1:11" x14ac:dyDescent="0.2">
      <c r="A65" s="14" t="s">
        <v>73</v>
      </c>
      <c r="B65" s="16" t="s">
        <v>72</v>
      </c>
      <c r="C65" s="11">
        <v>26000</v>
      </c>
      <c r="D65" s="10">
        <v>0</v>
      </c>
      <c r="E65" s="11">
        <v>26000</v>
      </c>
      <c r="F65" s="11">
        <v>746.2</v>
      </c>
      <c r="G65" s="10">
        <v>0</v>
      </c>
      <c r="H65" s="11">
        <v>790.4</v>
      </c>
      <c r="I65" s="11">
        <v>25</v>
      </c>
      <c r="J65" s="11">
        <v>1561.6</v>
      </c>
      <c r="K65" s="11">
        <v>24438.400000000001</v>
      </c>
    </row>
    <row r="66" spans="1:11" x14ac:dyDescent="0.2">
      <c r="A66" s="14" t="s">
        <v>74</v>
      </c>
      <c r="B66" s="16" t="s">
        <v>72</v>
      </c>
      <c r="C66" s="11">
        <v>22000</v>
      </c>
      <c r="D66" s="10">
        <v>0</v>
      </c>
      <c r="E66" s="11">
        <v>22000</v>
      </c>
      <c r="F66" s="11">
        <v>631.4</v>
      </c>
      <c r="G66" s="10">
        <v>0</v>
      </c>
      <c r="H66" s="11">
        <v>668.8</v>
      </c>
      <c r="I66" s="11">
        <v>125</v>
      </c>
      <c r="J66" s="11">
        <v>1425.2</v>
      </c>
      <c r="K66" s="11">
        <v>20574.8</v>
      </c>
    </row>
    <row r="67" spans="1:11" x14ac:dyDescent="0.2">
      <c r="A67" s="14" t="s">
        <v>75</v>
      </c>
      <c r="B67" s="16" t="s">
        <v>72</v>
      </c>
      <c r="C67" s="11">
        <v>11000</v>
      </c>
      <c r="D67" s="10">
        <v>0</v>
      </c>
      <c r="E67" s="11">
        <v>11000</v>
      </c>
      <c r="F67" s="11">
        <v>315.7</v>
      </c>
      <c r="G67" s="10">
        <v>0</v>
      </c>
      <c r="H67" s="11">
        <v>334.4</v>
      </c>
      <c r="I67" s="11">
        <v>25</v>
      </c>
      <c r="J67" s="11">
        <v>675.1</v>
      </c>
      <c r="K67" s="11">
        <v>10324.9</v>
      </c>
    </row>
    <row r="68" spans="1:11" x14ac:dyDescent="0.2">
      <c r="A68" s="14" t="s">
        <v>76</v>
      </c>
      <c r="B68" s="16" t="s">
        <v>72</v>
      </c>
      <c r="C68" s="11">
        <v>15000</v>
      </c>
      <c r="D68" s="10">
        <v>0</v>
      </c>
      <c r="E68" s="11">
        <v>15000</v>
      </c>
      <c r="F68" s="11">
        <v>430.5</v>
      </c>
      <c r="G68" s="10">
        <v>0</v>
      </c>
      <c r="H68" s="11">
        <v>456</v>
      </c>
      <c r="I68" s="11">
        <v>25</v>
      </c>
      <c r="J68" s="11">
        <v>911.5</v>
      </c>
      <c r="K68" s="11">
        <v>14088.5</v>
      </c>
    </row>
    <row r="69" spans="1:11" x14ac:dyDescent="0.2">
      <c r="A69" s="14" t="s">
        <v>77</v>
      </c>
      <c r="B69" s="16" t="s">
        <v>72</v>
      </c>
      <c r="C69" s="11">
        <v>15000</v>
      </c>
      <c r="D69" s="10">
        <v>0</v>
      </c>
      <c r="E69" s="11">
        <v>15000</v>
      </c>
      <c r="F69" s="11">
        <v>430.5</v>
      </c>
      <c r="G69" s="10">
        <v>0</v>
      </c>
      <c r="H69" s="11">
        <v>456</v>
      </c>
      <c r="I69" s="11">
        <v>25</v>
      </c>
      <c r="J69" s="11">
        <v>911.5</v>
      </c>
      <c r="K69" s="11">
        <v>14088.5</v>
      </c>
    </row>
    <row r="70" spans="1:11" x14ac:dyDescent="0.2">
      <c r="A70" s="14" t="s">
        <v>78</v>
      </c>
      <c r="B70" s="16" t="s">
        <v>72</v>
      </c>
      <c r="C70" s="11">
        <v>15000</v>
      </c>
      <c r="D70" s="10">
        <v>0</v>
      </c>
      <c r="E70" s="11">
        <v>15000</v>
      </c>
      <c r="F70" s="11">
        <v>430.5</v>
      </c>
      <c r="G70" s="10">
        <v>0</v>
      </c>
      <c r="H70" s="11">
        <v>456</v>
      </c>
      <c r="I70" s="11">
        <v>25</v>
      </c>
      <c r="J70" s="11">
        <v>911.5</v>
      </c>
      <c r="K70" s="11">
        <v>14088.5</v>
      </c>
    </row>
    <row r="71" spans="1:11" x14ac:dyDescent="0.2">
      <c r="A71" s="17" t="s">
        <v>79</v>
      </c>
      <c r="B71" s="18">
        <v>7</v>
      </c>
      <c r="C71" s="19">
        <f>SUM(C64:C70)</f>
        <v>119000</v>
      </c>
      <c r="D71" s="20"/>
      <c r="E71" s="19">
        <f t="shared" ref="E71:K71" si="5">SUM(E64:E70)</f>
        <v>119000</v>
      </c>
      <c r="F71" s="19">
        <f t="shared" si="5"/>
        <v>3415.2999999999997</v>
      </c>
      <c r="G71" s="20">
        <f t="shared" si="5"/>
        <v>0</v>
      </c>
      <c r="H71" s="19">
        <f t="shared" si="5"/>
        <v>3617.6</v>
      </c>
      <c r="I71" s="19">
        <f t="shared" si="5"/>
        <v>275</v>
      </c>
      <c r="J71" s="19">
        <f t="shared" si="5"/>
        <v>7307.9000000000005</v>
      </c>
      <c r="K71" s="19">
        <f t="shared" si="5"/>
        <v>111692.09999999999</v>
      </c>
    </row>
    <row r="72" spans="1:11" x14ac:dyDescent="0.2">
      <c r="A72" s="14"/>
      <c r="B72" s="21"/>
      <c r="C72" s="11"/>
      <c r="D72" s="10"/>
      <c r="E72" s="11"/>
      <c r="F72" s="11"/>
      <c r="G72" s="11"/>
      <c r="H72" s="11"/>
      <c r="I72" s="11"/>
      <c r="J72" s="11"/>
      <c r="K72" s="11"/>
    </row>
    <row r="73" spans="1:11" x14ac:dyDescent="0.2">
      <c r="A73" s="17" t="s">
        <v>80</v>
      </c>
      <c r="B73" s="16"/>
      <c r="C73" s="11"/>
      <c r="D73" s="20"/>
      <c r="E73" s="11"/>
      <c r="F73" s="11"/>
      <c r="G73" s="11"/>
      <c r="H73" s="11"/>
      <c r="I73" s="11"/>
      <c r="J73" s="11"/>
      <c r="K73" s="11"/>
    </row>
    <row r="74" spans="1:11" x14ac:dyDescent="0.2">
      <c r="A74" s="14" t="s">
        <v>81</v>
      </c>
      <c r="B74" s="16" t="s">
        <v>82</v>
      </c>
      <c r="C74" s="11">
        <v>70500</v>
      </c>
      <c r="D74" s="10">
        <v>0</v>
      </c>
      <c r="E74" s="11">
        <v>70500</v>
      </c>
      <c r="F74" s="11">
        <v>2023.35</v>
      </c>
      <c r="G74" s="11">
        <v>5462.57</v>
      </c>
      <c r="H74" s="11">
        <v>2143.1999999999998</v>
      </c>
      <c r="I74" s="11">
        <v>25</v>
      </c>
      <c r="J74" s="11">
        <v>9654.1200000000008</v>
      </c>
      <c r="K74" s="11">
        <v>60845.88</v>
      </c>
    </row>
    <row r="75" spans="1:11" x14ac:dyDescent="0.2">
      <c r="A75" s="14" t="s">
        <v>83</v>
      </c>
      <c r="B75" s="16" t="s">
        <v>84</v>
      </c>
      <c r="C75" s="11">
        <v>39500</v>
      </c>
      <c r="D75" s="10">
        <v>0</v>
      </c>
      <c r="E75" s="11">
        <v>39500</v>
      </c>
      <c r="F75" s="11">
        <v>1133.6500000000001</v>
      </c>
      <c r="G75" s="11">
        <v>372.08</v>
      </c>
      <c r="H75" s="11">
        <v>1200.8</v>
      </c>
      <c r="I75" s="11">
        <v>125</v>
      </c>
      <c r="J75" s="11">
        <v>2831.53</v>
      </c>
      <c r="K75" s="11">
        <v>36668.47</v>
      </c>
    </row>
    <row r="76" spans="1:11" x14ac:dyDescent="0.2">
      <c r="A76" s="17" t="s">
        <v>41</v>
      </c>
      <c r="B76" s="18">
        <v>2</v>
      </c>
      <c r="C76" s="19">
        <f>SUM(C74:C75)</f>
        <v>110000</v>
      </c>
      <c r="D76" s="20">
        <f t="shared" ref="D76:K76" si="6">SUM(D74:D75)</f>
        <v>0</v>
      </c>
      <c r="E76" s="19">
        <f t="shared" si="6"/>
        <v>110000</v>
      </c>
      <c r="F76" s="19">
        <f t="shared" si="6"/>
        <v>3157</v>
      </c>
      <c r="G76" s="19">
        <f t="shared" si="6"/>
        <v>5834.65</v>
      </c>
      <c r="H76" s="19">
        <f t="shared" si="6"/>
        <v>3344</v>
      </c>
      <c r="I76" s="19">
        <f t="shared" si="6"/>
        <v>150</v>
      </c>
      <c r="J76" s="19">
        <f t="shared" si="6"/>
        <v>12485.650000000001</v>
      </c>
      <c r="K76" s="19">
        <f t="shared" si="6"/>
        <v>97514.35</v>
      </c>
    </row>
    <row r="77" spans="1:11" x14ac:dyDescent="0.2">
      <c r="A77" s="14"/>
      <c r="B77" s="16"/>
      <c r="C77" s="11"/>
      <c r="D77" s="10"/>
      <c r="E77" s="11"/>
      <c r="F77" s="11"/>
      <c r="G77" s="11"/>
      <c r="H77" s="11"/>
      <c r="I77" s="11"/>
      <c r="J77" s="11"/>
      <c r="K77" s="11"/>
    </row>
    <row r="78" spans="1:11" x14ac:dyDescent="0.2">
      <c r="A78" s="17" t="s">
        <v>85</v>
      </c>
      <c r="B78" s="16"/>
      <c r="C78" s="11"/>
      <c r="D78" s="10"/>
      <c r="E78" s="11"/>
      <c r="F78" s="11"/>
      <c r="G78" s="11"/>
      <c r="H78" s="11"/>
      <c r="I78" s="11"/>
      <c r="J78" s="11"/>
      <c r="K78" s="11"/>
    </row>
    <row r="79" spans="1:11" x14ac:dyDescent="0.2">
      <c r="A79" s="14" t="s">
        <v>86</v>
      </c>
      <c r="B79" s="16" t="s">
        <v>87</v>
      </c>
      <c r="C79" s="11">
        <v>39500</v>
      </c>
      <c r="D79" s="10">
        <v>0</v>
      </c>
      <c r="E79" s="11">
        <v>39500</v>
      </c>
      <c r="F79" s="11">
        <v>1133.6500000000001</v>
      </c>
      <c r="G79" s="11">
        <v>372.08</v>
      </c>
      <c r="H79" s="11">
        <v>1200.8</v>
      </c>
      <c r="I79" s="11">
        <v>25</v>
      </c>
      <c r="J79" s="11">
        <v>2731.53</v>
      </c>
      <c r="K79" s="11">
        <v>36768.47</v>
      </c>
    </row>
    <row r="80" spans="1:11" x14ac:dyDescent="0.2">
      <c r="A80" s="17" t="s">
        <v>41</v>
      </c>
      <c r="B80" s="18">
        <v>1</v>
      </c>
      <c r="C80" s="19">
        <f>SUM(C79)</f>
        <v>39500</v>
      </c>
      <c r="D80" s="20">
        <f t="shared" ref="D80:K80" si="7">SUM(D79)</f>
        <v>0</v>
      </c>
      <c r="E80" s="19">
        <f t="shared" si="7"/>
        <v>39500</v>
      </c>
      <c r="F80" s="19">
        <f t="shared" si="7"/>
        <v>1133.6500000000001</v>
      </c>
      <c r="G80" s="19">
        <f t="shared" si="7"/>
        <v>372.08</v>
      </c>
      <c r="H80" s="19">
        <f t="shared" si="7"/>
        <v>1200.8</v>
      </c>
      <c r="I80" s="19">
        <f t="shared" si="7"/>
        <v>25</v>
      </c>
      <c r="J80" s="19">
        <f t="shared" si="7"/>
        <v>2731.53</v>
      </c>
      <c r="K80" s="19">
        <f t="shared" si="7"/>
        <v>36768.47</v>
      </c>
    </row>
    <row r="81" spans="1:11" x14ac:dyDescent="0.2">
      <c r="A81" s="14"/>
      <c r="B81" s="16"/>
      <c r="C81" s="11"/>
      <c r="D81" s="10"/>
      <c r="E81" s="11"/>
      <c r="F81" s="11"/>
      <c r="G81" s="11"/>
      <c r="H81" s="11"/>
      <c r="I81" s="11"/>
      <c r="J81" s="11"/>
      <c r="K81" s="11"/>
    </row>
    <row r="82" spans="1:11" x14ac:dyDescent="0.2">
      <c r="A82" s="17" t="s">
        <v>88</v>
      </c>
      <c r="B82" s="21"/>
      <c r="C82" s="19"/>
      <c r="D82" s="20"/>
      <c r="E82" s="19"/>
      <c r="F82" s="19"/>
      <c r="G82" s="19"/>
      <c r="H82" s="19"/>
      <c r="I82" s="19"/>
      <c r="J82" s="19"/>
      <c r="K82" s="19"/>
    </row>
    <row r="83" spans="1:11" x14ac:dyDescent="0.2">
      <c r="A83" s="14" t="s">
        <v>89</v>
      </c>
      <c r="B83" s="16" t="s">
        <v>37</v>
      </c>
      <c r="C83" s="11">
        <v>38500</v>
      </c>
      <c r="D83" s="10">
        <v>0</v>
      </c>
      <c r="E83" s="11">
        <v>38500</v>
      </c>
      <c r="F83" s="11">
        <v>1104.95</v>
      </c>
      <c r="G83" s="11">
        <v>230.95</v>
      </c>
      <c r="H83" s="11">
        <v>1170.4000000000001</v>
      </c>
      <c r="I83" s="11">
        <v>25</v>
      </c>
      <c r="J83" s="11">
        <v>2531.3000000000002</v>
      </c>
      <c r="K83" s="11">
        <v>35968.699999999997</v>
      </c>
    </row>
    <row r="84" spans="1:11" x14ac:dyDescent="0.2">
      <c r="A84" s="14" t="s">
        <v>90</v>
      </c>
      <c r="B84" s="16" t="s">
        <v>91</v>
      </c>
      <c r="C84" s="11">
        <v>65000</v>
      </c>
      <c r="D84" s="10">
        <v>0</v>
      </c>
      <c r="E84" s="11">
        <v>65000</v>
      </c>
      <c r="F84" s="11">
        <v>1865.5</v>
      </c>
      <c r="G84" s="11">
        <v>4427.58</v>
      </c>
      <c r="H84" s="11">
        <v>1976</v>
      </c>
      <c r="I84" s="11">
        <v>25</v>
      </c>
      <c r="J84" s="11">
        <v>8294.08</v>
      </c>
      <c r="K84" s="11">
        <v>56705.919999999998</v>
      </c>
    </row>
    <row r="85" spans="1:11" x14ac:dyDescent="0.2">
      <c r="A85" s="17" t="s">
        <v>41</v>
      </c>
      <c r="B85" s="18">
        <v>2</v>
      </c>
      <c r="C85" s="19">
        <f>SUM(C83:C84)</f>
        <v>103500</v>
      </c>
      <c r="D85" s="20">
        <f t="shared" ref="D85:K85" si="8">SUM(D83:D84)</f>
        <v>0</v>
      </c>
      <c r="E85" s="19">
        <f t="shared" si="8"/>
        <v>103500</v>
      </c>
      <c r="F85" s="19">
        <f t="shared" si="8"/>
        <v>2970.45</v>
      </c>
      <c r="G85" s="19">
        <f t="shared" si="8"/>
        <v>4658.53</v>
      </c>
      <c r="H85" s="19">
        <f t="shared" si="8"/>
        <v>3146.4</v>
      </c>
      <c r="I85" s="19">
        <f t="shared" si="8"/>
        <v>50</v>
      </c>
      <c r="J85" s="19">
        <f t="shared" si="8"/>
        <v>10825.380000000001</v>
      </c>
      <c r="K85" s="19">
        <f t="shared" si="8"/>
        <v>92674.62</v>
      </c>
    </row>
    <row r="86" spans="1:11" x14ac:dyDescent="0.2">
      <c r="A86" s="17"/>
      <c r="B86" s="18"/>
      <c r="C86" s="19"/>
      <c r="D86" s="20"/>
      <c r="E86" s="19"/>
      <c r="F86" s="19"/>
      <c r="G86" s="19"/>
      <c r="H86" s="19"/>
      <c r="I86" s="19"/>
      <c r="J86" s="19"/>
      <c r="K86" s="19"/>
    </row>
    <row r="87" spans="1:11" x14ac:dyDescent="0.2">
      <c r="A87" s="17" t="s">
        <v>92</v>
      </c>
      <c r="B87" s="21"/>
      <c r="C87" s="19"/>
      <c r="D87" s="20"/>
      <c r="E87" s="19"/>
      <c r="F87" s="19"/>
      <c r="G87" s="19"/>
      <c r="H87" s="19"/>
      <c r="I87" s="19"/>
      <c r="J87" s="19"/>
      <c r="K87" s="19"/>
    </row>
    <row r="88" spans="1:11" x14ac:dyDescent="0.2">
      <c r="A88" s="14" t="s">
        <v>93</v>
      </c>
      <c r="B88" s="16" t="s">
        <v>37</v>
      </c>
      <c r="C88" s="11">
        <v>38000</v>
      </c>
      <c r="D88" s="10">
        <v>0</v>
      </c>
      <c r="E88" s="11">
        <v>38000</v>
      </c>
      <c r="F88" s="11">
        <v>1090.5999999999999</v>
      </c>
      <c r="G88" s="11">
        <v>160.38</v>
      </c>
      <c r="H88" s="11">
        <v>1155.2</v>
      </c>
      <c r="I88" s="11">
        <v>25</v>
      </c>
      <c r="J88" s="11">
        <v>2431.1799999999998</v>
      </c>
      <c r="K88" s="11">
        <v>35568.82</v>
      </c>
    </row>
    <row r="89" spans="1:11" x14ac:dyDescent="0.2">
      <c r="A89" s="14" t="s">
        <v>94</v>
      </c>
      <c r="B89" s="16" t="s">
        <v>95</v>
      </c>
      <c r="C89" s="11">
        <v>60000</v>
      </c>
      <c r="D89" s="10">
        <v>0</v>
      </c>
      <c r="E89" s="11">
        <v>60000</v>
      </c>
      <c r="F89" s="11">
        <v>1722</v>
      </c>
      <c r="G89" s="11">
        <v>3486.68</v>
      </c>
      <c r="H89" s="11">
        <v>1824</v>
      </c>
      <c r="I89" s="11">
        <v>1033</v>
      </c>
      <c r="J89" s="11">
        <v>8065.68</v>
      </c>
      <c r="K89" s="11">
        <v>51934.32</v>
      </c>
    </row>
    <row r="90" spans="1:11" x14ac:dyDescent="0.2">
      <c r="A90" s="17" t="s">
        <v>41</v>
      </c>
      <c r="B90" s="18">
        <v>2</v>
      </c>
      <c r="C90" s="19">
        <f>SUM(C88:C89)</f>
        <v>98000</v>
      </c>
      <c r="D90" s="20">
        <f t="shared" ref="D90:K90" si="9">SUM(D88:D89)</f>
        <v>0</v>
      </c>
      <c r="E90" s="19">
        <f t="shared" si="9"/>
        <v>98000</v>
      </c>
      <c r="F90" s="19">
        <f t="shared" si="9"/>
        <v>2812.6</v>
      </c>
      <c r="G90" s="19">
        <f t="shared" si="9"/>
        <v>3647.06</v>
      </c>
      <c r="H90" s="19">
        <f t="shared" si="9"/>
        <v>2979.2</v>
      </c>
      <c r="I90" s="19">
        <f t="shared" si="9"/>
        <v>1058</v>
      </c>
      <c r="J90" s="19">
        <f t="shared" si="9"/>
        <v>10496.86</v>
      </c>
      <c r="K90" s="19">
        <f t="shared" si="9"/>
        <v>87503.14</v>
      </c>
    </row>
    <row r="91" spans="1:11" x14ac:dyDescent="0.2">
      <c r="A91" s="17"/>
      <c r="B91" s="21"/>
      <c r="C91" s="19"/>
      <c r="D91" s="20"/>
      <c r="E91" s="19"/>
      <c r="F91" s="19"/>
      <c r="G91" s="19"/>
      <c r="H91" s="19"/>
      <c r="I91" s="19"/>
      <c r="J91" s="19"/>
      <c r="K91" s="19"/>
    </row>
    <row r="92" spans="1:11" ht="40.5" customHeight="1" x14ac:dyDescent="0.2">
      <c r="A92" s="24" t="s">
        <v>96</v>
      </c>
      <c r="B92" s="21"/>
      <c r="C92" s="19"/>
      <c r="D92" s="20"/>
      <c r="E92" s="19"/>
      <c r="F92" s="19"/>
      <c r="G92" s="19"/>
      <c r="H92" s="19"/>
      <c r="I92" s="19"/>
      <c r="J92" s="19"/>
      <c r="K92" s="19"/>
    </row>
    <row r="93" spans="1:11" x14ac:dyDescent="0.2">
      <c r="A93" s="14" t="s">
        <v>97</v>
      </c>
      <c r="B93" s="16" t="s">
        <v>98</v>
      </c>
      <c r="C93" s="11">
        <v>100000</v>
      </c>
      <c r="D93" s="10">
        <v>0</v>
      </c>
      <c r="E93" s="11">
        <v>100000</v>
      </c>
      <c r="F93" s="11">
        <v>2870</v>
      </c>
      <c r="G93" s="11">
        <v>12105.37</v>
      </c>
      <c r="H93" s="11">
        <v>3040</v>
      </c>
      <c r="I93" s="11">
        <v>2982.72</v>
      </c>
      <c r="J93" s="11">
        <v>20998.09</v>
      </c>
      <c r="K93" s="11">
        <v>79001.91</v>
      </c>
    </row>
    <row r="94" spans="1:11" x14ac:dyDescent="0.2">
      <c r="A94" s="14" t="s">
        <v>99</v>
      </c>
      <c r="B94" s="16" t="s">
        <v>100</v>
      </c>
      <c r="C94" s="11">
        <v>30000</v>
      </c>
      <c r="D94" s="10">
        <v>0</v>
      </c>
      <c r="E94" s="11">
        <v>30000</v>
      </c>
      <c r="F94" s="11">
        <v>861</v>
      </c>
      <c r="G94" s="10">
        <v>0</v>
      </c>
      <c r="H94" s="11">
        <v>912</v>
      </c>
      <c r="I94" s="11">
        <v>25</v>
      </c>
      <c r="J94" s="11">
        <v>1798</v>
      </c>
      <c r="K94" s="11">
        <v>28202</v>
      </c>
    </row>
    <row r="95" spans="1:11" x14ac:dyDescent="0.2">
      <c r="A95" s="14" t="s">
        <v>101</v>
      </c>
      <c r="B95" s="16" t="s">
        <v>102</v>
      </c>
      <c r="C95" s="11">
        <v>60000</v>
      </c>
      <c r="D95" s="10">
        <v>0</v>
      </c>
      <c r="E95" s="11">
        <v>60000</v>
      </c>
      <c r="F95" s="11">
        <v>1722</v>
      </c>
      <c r="G95" s="11">
        <v>3486.68</v>
      </c>
      <c r="H95" s="11">
        <v>1824</v>
      </c>
      <c r="I95" s="11">
        <v>25</v>
      </c>
      <c r="J95" s="11">
        <v>7057.68</v>
      </c>
      <c r="K95" s="11">
        <v>52942.32</v>
      </c>
    </row>
    <row r="96" spans="1:11" x14ac:dyDescent="0.2">
      <c r="A96" s="14" t="s">
        <v>103</v>
      </c>
      <c r="B96" s="16" t="s">
        <v>102</v>
      </c>
      <c r="C96" s="11">
        <v>75000</v>
      </c>
      <c r="D96" s="10">
        <v>0</v>
      </c>
      <c r="E96" s="11">
        <v>75000</v>
      </c>
      <c r="F96" s="11">
        <v>2152.5</v>
      </c>
      <c r="G96" s="11">
        <v>6309.38</v>
      </c>
      <c r="H96" s="11">
        <v>2280</v>
      </c>
      <c r="I96" s="11">
        <v>2857</v>
      </c>
      <c r="J96" s="11">
        <v>13598.88</v>
      </c>
      <c r="K96" s="11">
        <v>61401.120000000003</v>
      </c>
    </row>
    <row r="97" spans="1:11" x14ac:dyDescent="0.2">
      <c r="A97" s="17" t="s">
        <v>41</v>
      </c>
      <c r="B97" s="18">
        <v>4</v>
      </c>
      <c r="C97" s="19">
        <f>SUM(C93:C96)</f>
        <v>265000</v>
      </c>
      <c r="D97" s="20">
        <f t="shared" ref="D97:J97" si="10">SUM(D93:D96)</f>
        <v>0</v>
      </c>
      <c r="E97" s="19">
        <f t="shared" si="10"/>
        <v>265000</v>
      </c>
      <c r="F97" s="19">
        <f t="shared" si="10"/>
        <v>7605.5</v>
      </c>
      <c r="G97" s="19">
        <f t="shared" si="10"/>
        <v>21901.43</v>
      </c>
      <c r="H97" s="19">
        <f t="shared" si="10"/>
        <v>8056</v>
      </c>
      <c r="I97" s="19">
        <f t="shared" si="10"/>
        <v>5889.7199999999993</v>
      </c>
      <c r="J97" s="19">
        <f t="shared" si="10"/>
        <v>43452.65</v>
      </c>
      <c r="K97" s="19">
        <f>SUM(K93:K96)</f>
        <v>221547.35</v>
      </c>
    </row>
    <row r="98" spans="1:11" x14ac:dyDescent="0.2">
      <c r="A98" s="17"/>
      <c r="B98" s="21"/>
      <c r="C98" s="19"/>
      <c r="D98" s="20"/>
      <c r="E98" s="19"/>
      <c r="F98" s="19"/>
      <c r="G98" s="19"/>
      <c r="H98" s="19"/>
      <c r="I98" s="19"/>
      <c r="J98" s="19"/>
      <c r="K98" s="19"/>
    </row>
    <row r="99" spans="1:11" ht="43.5" customHeight="1" x14ac:dyDescent="0.2">
      <c r="A99" s="24" t="s">
        <v>104</v>
      </c>
      <c r="B99" s="21"/>
      <c r="C99" s="19"/>
      <c r="D99" s="20"/>
      <c r="E99" s="19"/>
      <c r="F99" s="19"/>
      <c r="G99" s="19"/>
      <c r="H99" s="19"/>
      <c r="I99" s="19"/>
      <c r="J99" s="19"/>
      <c r="K99" s="19"/>
    </row>
    <row r="100" spans="1:11" x14ac:dyDescent="0.2">
      <c r="A100" s="14" t="s">
        <v>105</v>
      </c>
      <c r="B100" s="16" t="s">
        <v>106</v>
      </c>
      <c r="C100" s="11">
        <v>85000</v>
      </c>
      <c r="D100" s="10">
        <v>0</v>
      </c>
      <c r="E100" s="11">
        <v>85000</v>
      </c>
      <c r="F100" s="11">
        <v>2439.5</v>
      </c>
      <c r="G100" s="11">
        <v>8279.4599999999991</v>
      </c>
      <c r="H100" s="11">
        <v>2584</v>
      </c>
      <c r="I100" s="11">
        <v>1215.1199999999999</v>
      </c>
      <c r="J100" s="11">
        <v>14518.08</v>
      </c>
      <c r="K100" s="11">
        <v>70481.919999999998</v>
      </c>
    </row>
    <row r="101" spans="1:11" x14ac:dyDescent="0.2">
      <c r="A101" s="17" t="s">
        <v>41</v>
      </c>
      <c r="B101" s="18">
        <v>1</v>
      </c>
      <c r="C101" s="19">
        <f>SUM(C100)</f>
        <v>85000</v>
      </c>
      <c r="D101" s="20">
        <f t="shared" ref="D101:K101" si="11">SUM(D100)</f>
        <v>0</v>
      </c>
      <c r="E101" s="19">
        <f t="shared" si="11"/>
        <v>85000</v>
      </c>
      <c r="F101" s="19">
        <f t="shared" si="11"/>
        <v>2439.5</v>
      </c>
      <c r="G101" s="19">
        <f t="shared" si="11"/>
        <v>8279.4599999999991</v>
      </c>
      <c r="H101" s="19">
        <f t="shared" si="11"/>
        <v>2584</v>
      </c>
      <c r="I101" s="19">
        <f t="shared" si="11"/>
        <v>1215.1199999999999</v>
      </c>
      <c r="J101" s="19">
        <f t="shared" si="11"/>
        <v>14518.08</v>
      </c>
      <c r="K101" s="19">
        <f t="shared" si="11"/>
        <v>70481.919999999998</v>
      </c>
    </row>
    <row r="102" spans="1:11" x14ac:dyDescent="0.2">
      <c r="A102" s="14"/>
      <c r="B102" s="16"/>
      <c r="C102" s="11"/>
      <c r="D102" s="10"/>
      <c r="E102" s="11"/>
      <c r="F102" s="11"/>
      <c r="G102" s="11"/>
      <c r="H102" s="11"/>
      <c r="I102" s="11"/>
      <c r="J102" s="11"/>
      <c r="K102" s="11"/>
    </row>
    <row r="103" spans="1:11" ht="32.25" customHeight="1" x14ac:dyDescent="0.2">
      <c r="A103" s="24" t="s">
        <v>107</v>
      </c>
      <c r="B103" s="21"/>
      <c r="C103" s="19"/>
      <c r="D103" s="20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" t="s">
        <v>108</v>
      </c>
      <c r="B104" s="16" t="s">
        <v>109</v>
      </c>
      <c r="C104" s="11">
        <v>40000</v>
      </c>
      <c r="D104" s="10">
        <v>0</v>
      </c>
      <c r="E104" s="11">
        <v>40000</v>
      </c>
      <c r="F104" s="11">
        <v>1148</v>
      </c>
      <c r="G104" s="11">
        <v>442.65</v>
      </c>
      <c r="H104" s="11">
        <v>1216</v>
      </c>
      <c r="I104" s="11">
        <v>700</v>
      </c>
      <c r="J104" s="11">
        <v>3506.65</v>
      </c>
      <c r="K104" s="11">
        <v>36493.35</v>
      </c>
    </row>
    <row r="105" spans="1:11" x14ac:dyDescent="0.2">
      <c r="A105" s="14" t="s">
        <v>110</v>
      </c>
      <c r="B105" s="16" t="s">
        <v>111</v>
      </c>
      <c r="C105" s="11">
        <v>35000</v>
      </c>
      <c r="D105" s="10">
        <v>0</v>
      </c>
      <c r="E105" s="11">
        <v>35000</v>
      </c>
      <c r="F105" s="11">
        <v>1004.5</v>
      </c>
      <c r="G105" s="10">
        <v>0</v>
      </c>
      <c r="H105" s="11">
        <v>1064</v>
      </c>
      <c r="I105" s="11">
        <v>25</v>
      </c>
      <c r="J105" s="11">
        <v>2093.5</v>
      </c>
      <c r="K105" s="11">
        <v>32906.5</v>
      </c>
    </row>
    <row r="106" spans="1:11" x14ac:dyDescent="0.2">
      <c r="A106" s="17" t="s">
        <v>41</v>
      </c>
      <c r="B106" s="18">
        <v>2</v>
      </c>
      <c r="C106" s="19">
        <f>SUM(C104:C105)</f>
        <v>75000</v>
      </c>
      <c r="D106" s="20">
        <f t="shared" ref="D106:K106" si="12">SUM(D104:D105)</f>
        <v>0</v>
      </c>
      <c r="E106" s="19">
        <f t="shared" si="12"/>
        <v>75000</v>
      </c>
      <c r="F106" s="19">
        <f t="shared" si="12"/>
        <v>2152.5</v>
      </c>
      <c r="G106" s="19">
        <f t="shared" si="12"/>
        <v>442.65</v>
      </c>
      <c r="H106" s="19">
        <f t="shared" si="12"/>
        <v>2280</v>
      </c>
      <c r="I106" s="19">
        <f t="shared" si="12"/>
        <v>725</v>
      </c>
      <c r="J106" s="19">
        <f t="shared" si="12"/>
        <v>5600.15</v>
      </c>
      <c r="K106" s="19">
        <f t="shared" si="12"/>
        <v>69399.850000000006</v>
      </c>
    </row>
    <row r="107" spans="1:11" x14ac:dyDescent="0.2">
      <c r="A107" s="14"/>
      <c r="B107" s="16"/>
      <c r="C107" s="11"/>
      <c r="D107" s="10"/>
      <c r="E107" s="11"/>
      <c r="F107" s="11"/>
      <c r="G107" s="11"/>
      <c r="H107" s="11"/>
      <c r="I107" s="11"/>
      <c r="J107" s="11"/>
      <c r="K107" s="11"/>
    </row>
    <row r="108" spans="1:11" x14ac:dyDescent="0.2">
      <c r="A108" s="17" t="s">
        <v>112</v>
      </c>
      <c r="B108" s="21"/>
      <c r="C108" s="19"/>
      <c r="D108" s="20"/>
      <c r="E108" s="19"/>
      <c r="F108" s="19"/>
      <c r="G108" s="19"/>
      <c r="H108" s="19"/>
      <c r="I108" s="19"/>
      <c r="J108" s="19"/>
      <c r="K108" s="19"/>
    </row>
    <row r="109" spans="1:11" x14ac:dyDescent="0.2">
      <c r="A109" s="14" t="s">
        <v>113</v>
      </c>
      <c r="B109" s="16" t="s">
        <v>114</v>
      </c>
      <c r="C109" s="11">
        <v>37000</v>
      </c>
      <c r="D109" s="10">
        <v>0</v>
      </c>
      <c r="E109" s="11">
        <v>37000</v>
      </c>
      <c r="F109" s="11">
        <v>1061.9000000000001</v>
      </c>
      <c r="G109" s="11">
        <v>19.25</v>
      </c>
      <c r="H109" s="11">
        <v>1124.8</v>
      </c>
      <c r="I109" s="11">
        <v>25</v>
      </c>
      <c r="J109" s="11">
        <v>2230.9499999999998</v>
      </c>
      <c r="K109" s="11">
        <v>34769.050000000003</v>
      </c>
    </row>
    <row r="110" spans="1:11" x14ac:dyDescent="0.2">
      <c r="A110" s="14" t="s">
        <v>115</v>
      </c>
      <c r="B110" s="16" t="s">
        <v>116</v>
      </c>
      <c r="C110" s="11">
        <v>26500</v>
      </c>
      <c r="D110" s="10">
        <v>0</v>
      </c>
      <c r="E110" s="11">
        <v>26500</v>
      </c>
      <c r="F110" s="11">
        <v>760.55</v>
      </c>
      <c r="G110" s="10">
        <v>0</v>
      </c>
      <c r="H110" s="11">
        <v>805.6</v>
      </c>
      <c r="I110" s="11">
        <v>25</v>
      </c>
      <c r="J110" s="11">
        <v>1591.15</v>
      </c>
      <c r="K110" s="11">
        <v>24908.85</v>
      </c>
    </row>
    <row r="111" spans="1:11" x14ac:dyDescent="0.2">
      <c r="A111" s="14" t="s">
        <v>117</v>
      </c>
      <c r="B111" s="16" t="s">
        <v>118</v>
      </c>
      <c r="C111" s="11">
        <v>50000</v>
      </c>
      <c r="D111" s="10">
        <v>0</v>
      </c>
      <c r="E111" s="11">
        <v>50000</v>
      </c>
      <c r="F111" s="11">
        <v>1435</v>
      </c>
      <c r="G111" s="11">
        <v>1854</v>
      </c>
      <c r="H111" s="11">
        <v>1520</v>
      </c>
      <c r="I111" s="11">
        <v>800</v>
      </c>
      <c r="J111" s="11">
        <v>5609</v>
      </c>
      <c r="K111" s="11">
        <v>44391</v>
      </c>
    </row>
    <row r="112" spans="1:11" x14ac:dyDescent="0.2">
      <c r="A112" s="14" t="s">
        <v>119</v>
      </c>
      <c r="B112" s="16" t="s">
        <v>120</v>
      </c>
      <c r="C112" s="11">
        <v>31500</v>
      </c>
      <c r="D112" s="10">
        <v>0</v>
      </c>
      <c r="E112" s="11">
        <v>31500</v>
      </c>
      <c r="F112" s="11">
        <v>904.05</v>
      </c>
      <c r="G112" s="10">
        <v>0</v>
      </c>
      <c r="H112" s="11">
        <v>957.6</v>
      </c>
      <c r="I112" s="11">
        <v>697</v>
      </c>
      <c r="J112" s="11">
        <v>2558.65</v>
      </c>
      <c r="K112" s="11">
        <v>28941.35</v>
      </c>
    </row>
    <row r="113" spans="1:11" x14ac:dyDescent="0.2">
      <c r="A113" s="14" t="s">
        <v>121</v>
      </c>
      <c r="B113" s="16" t="s">
        <v>122</v>
      </c>
      <c r="C113" s="11">
        <v>35000</v>
      </c>
      <c r="D113" s="10">
        <v>0</v>
      </c>
      <c r="E113" s="11">
        <v>35000</v>
      </c>
      <c r="F113" s="11">
        <v>1004.5</v>
      </c>
      <c r="G113" s="10">
        <v>0</v>
      </c>
      <c r="H113" s="11">
        <v>1064</v>
      </c>
      <c r="I113" s="11">
        <v>25</v>
      </c>
      <c r="J113" s="11">
        <v>2093.5</v>
      </c>
      <c r="K113" s="11">
        <v>32906.5</v>
      </c>
    </row>
    <row r="114" spans="1:11" x14ac:dyDescent="0.2">
      <c r="A114" s="17" t="s">
        <v>41</v>
      </c>
      <c r="B114" s="18">
        <v>5</v>
      </c>
      <c r="C114" s="19">
        <f>SUM(C109:C113)</f>
        <v>180000</v>
      </c>
      <c r="D114" s="20">
        <f>SUM(D109:D113)</f>
        <v>0</v>
      </c>
      <c r="E114" s="19">
        <f>SUM(E109:E113)</f>
        <v>180000</v>
      </c>
      <c r="F114" s="19">
        <f>SUM(F109:F113)</f>
        <v>5166</v>
      </c>
      <c r="G114" s="19">
        <f>SUM(G109:G112)</f>
        <v>1873.25</v>
      </c>
      <c r="H114" s="19">
        <f>SUM(H109:H113)</f>
        <v>5472</v>
      </c>
      <c r="I114" s="19">
        <f>SUM(I109:I113)</f>
        <v>1572</v>
      </c>
      <c r="J114" s="19">
        <f>SUM(J109:J113)</f>
        <v>14083.25</v>
      </c>
      <c r="K114" s="19">
        <f>SUM(K109:K113)</f>
        <v>165916.75</v>
      </c>
    </row>
    <row r="115" spans="1:11" x14ac:dyDescent="0.2">
      <c r="A115" s="14"/>
      <c r="B115" s="16"/>
      <c r="C115" s="11"/>
      <c r="D115" s="10"/>
      <c r="E115" s="11"/>
      <c r="F115" s="11"/>
      <c r="G115" s="11"/>
      <c r="H115" s="11"/>
      <c r="I115" s="11"/>
      <c r="J115" s="11"/>
      <c r="K115" s="11"/>
    </row>
    <row r="116" spans="1:11" x14ac:dyDescent="0.2">
      <c r="A116" s="17" t="s">
        <v>123</v>
      </c>
      <c r="B116" s="21"/>
      <c r="C116" s="19"/>
      <c r="D116" s="20"/>
      <c r="E116" s="19"/>
      <c r="F116" s="19"/>
      <c r="G116" s="19"/>
      <c r="H116" s="19"/>
      <c r="I116" s="19"/>
      <c r="J116" s="19"/>
      <c r="K116" s="19"/>
    </row>
    <row r="117" spans="1:11" x14ac:dyDescent="0.2">
      <c r="A117" s="14" t="s">
        <v>124</v>
      </c>
      <c r="B117" s="16" t="s">
        <v>125</v>
      </c>
      <c r="C117" s="11">
        <v>130000</v>
      </c>
      <c r="D117" s="10">
        <v>0</v>
      </c>
      <c r="E117" s="11">
        <v>130000</v>
      </c>
      <c r="F117" s="11">
        <v>3731</v>
      </c>
      <c r="G117" s="11">
        <v>19162.12</v>
      </c>
      <c r="H117" s="11">
        <v>3952</v>
      </c>
      <c r="I117" s="11">
        <v>1375</v>
      </c>
      <c r="J117" s="11">
        <v>28220.12</v>
      </c>
      <c r="K117" s="11">
        <v>101779.88</v>
      </c>
    </row>
    <row r="118" spans="1:11" x14ac:dyDescent="0.2">
      <c r="A118" s="17" t="s">
        <v>41</v>
      </c>
      <c r="B118" s="18">
        <v>1</v>
      </c>
      <c r="C118" s="19">
        <f>SUM(C117)</f>
        <v>130000</v>
      </c>
      <c r="D118" s="20">
        <f t="shared" ref="D118:K118" si="13">SUM(D117)</f>
        <v>0</v>
      </c>
      <c r="E118" s="19">
        <f t="shared" si="13"/>
        <v>130000</v>
      </c>
      <c r="F118" s="19">
        <f t="shared" si="13"/>
        <v>3731</v>
      </c>
      <c r="G118" s="19">
        <f t="shared" si="13"/>
        <v>19162.12</v>
      </c>
      <c r="H118" s="19">
        <f t="shared" si="13"/>
        <v>3952</v>
      </c>
      <c r="I118" s="19">
        <f t="shared" si="13"/>
        <v>1375</v>
      </c>
      <c r="J118" s="19">
        <f t="shared" si="13"/>
        <v>28220.12</v>
      </c>
      <c r="K118" s="19">
        <f t="shared" si="13"/>
        <v>101779.88</v>
      </c>
    </row>
    <row r="119" spans="1:11" x14ac:dyDescent="0.2">
      <c r="A119" s="14"/>
      <c r="B119" s="16"/>
      <c r="C119" s="11"/>
      <c r="D119" s="10"/>
      <c r="E119" s="11"/>
      <c r="F119" s="11"/>
      <c r="G119" s="11"/>
      <c r="H119" s="11"/>
      <c r="I119" s="11"/>
      <c r="J119" s="11"/>
      <c r="K119" s="11"/>
    </row>
    <row r="120" spans="1:11" ht="42" customHeight="1" x14ac:dyDescent="0.2">
      <c r="A120" s="24" t="s">
        <v>126</v>
      </c>
      <c r="B120" s="21"/>
      <c r="C120" s="19"/>
      <c r="D120" s="20"/>
      <c r="E120" s="19"/>
      <c r="F120" s="19"/>
      <c r="G120" s="19"/>
      <c r="H120" s="19"/>
      <c r="I120" s="19"/>
      <c r="J120" s="19"/>
      <c r="K120" s="19"/>
    </row>
    <row r="121" spans="1:11" x14ac:dyDescent="0.2">
      <c r="A121" s="14" t="s">
        <v>127</v>
      </c>
      <c r="B121" s="16" t="s">
        <v>128</v>
      </c>
      <c r="C121" s="11">
        <v>65000</v>
      </c>
      <c r="D121" s="10">
        <v>0</v>
      </c>
      <c r="E121" s="11">
        <v>65000</v>
      </c>
      <c r="F121" s="11">
        <v>1865.5</v>
      </c>
      <c r="G121" s="11">
        <v>4189.55</v>
      </c>
      <c r="H121" s="11">
        <v>1976</v>
      </c>
      <c r="I121" s="11">
        <v>1315.12</v>
      </c>
      <c r="J121" s="11">
        <v>9346.17</v>
      </c>
      <c r="K121" s="11">
        <v>55653.83</v>
      </c>
    </row>
    <row r="122" spans="1:11" x14ac:dyDescent="0.2">
      <c r="A122" s="14" t="s">
        <v>129</v>
      </c>
      <c r="B122" s="16" t="s">
        <v>130</v>
      </c>
      <c r="C122" s="11">
        <v>30000</v>
      </c>
      <c r="D122" s="10">
        <v>0</v>
      </c>
      <c r="E122" s="11">
        <v>30000</v>
      </c>
      <c r="F122" s="11">
        <v>861</v>
      </c>
      <c r="G122" s="10">
        <v>0</v>
      </c>
      <c r="H122" s="11">
        <v>912</v>
      </c>
      <c r="I122" s="11">
        <v>25</v>
      </c>
      <c r="J122" s="11">
        <v>1798</v>
      </c>
      <c r="K122" s="11">
        <v>28202</v>
      </c>
    </row>
    <row r="123" spans="1:11" x14ac:dyDescent="0.2">
      <c r="A123" s="17" t="s">
        <v>41</v>
      </c>
      <c r="B123" s="18">
        <v>2</v>
      </c>
      <c r="C123" s="19">
        <f>SUM(C121:C122)</f>
        <v>95000</v>
      </c>
      <c r="D123" s="20">
        <f t="shared" ref="D123:K123" si="14">SUM(D121:D122)</f>
        <v>0</v>
      </c>
      <c r="E123" s="19">
        <f t="shared" si="14"/>
        <v>95000</v>
      </c>
      <c r="F123" s="19">
        <f t="shared" si="14"/>
        <v>2726.5</v>
      </c>
      <c r="G123" s="19">
        <f t="shared" si="14"/>
        <v>4189.55</v>
      </c>
      <c r="H123" s="19">
        <f t="shared" si="14"/>
        <v>2888</v>
      </c>
      <c r="I123" s="19">
        <f t="shared" si="14"/>
        <v>1340.12</v>
      </c>
      <c r="J123" s="19">
        <f t="shared" si="14"/>
        <v>11144.17</v>
      </c>
      <c r="K123" s="19">
        <f t="shared" si="14"/>
        <v>83855.83</v>
      </c>
    </row>
    <row r="124" spans="1:11" x14ac:dyDescent="0.2">
      <c r="A124" s="14"/>
      <c r="B124" s="16"/>
      <c r="C124" s="11"/>
      <c r="D124" s="10"/>
      <c r="E124" s="11"/>
      <c r="F124" s="11"/>
      <c r="G124" s="11"/>
      <c r="H124" s="11"/>
      <c r="I124" s="11"/>
      <c r="J124" s="11"/>
      <c r="K124" s="11"/>
    </row>
    <row r="125" spans="1:11" ht="30" customHeight="1" x14ac:dyDescent="0.2">
      <c r="A125" s="24" t="s">
        <v>131</v>
      </c>
      <c r="B125" s="21"/>
      <c r="C125" s="19"/>
      <c r="D125" s="20"/>
      <c r="E125" s="19"/>
      <c r="F125" s="19"/>
      <c r="G125" s="19"/>
      <c r="H125" s="19"/>
      <c r="I125" s="19"/>
      <c r="J125" s="19"/>
      <c r="K125" s="19"/>
    </row>
    <row r="126" spans="1:11" x14ac:dyDescent="0.2">
      <c r="A126" s="14" t="s">
        <v>132</v>
      </c>
      <c r="B126" s="16" t="s">
        <v>133</v>
      </c>
      <c r="C126" s="11">
        <v>65000</v>
      </c>
      <c r="D126" s="10">
        <v>0</v>
      </c>
      <c r="E126" s="11">
        <v>65000</v>
      </c>
      <c r="F126" s="11">
        <v>1865.5</v>
      </c>
      <c r="G126" s="11">
        <v>4427.58</v>
      </c>
      <c r="H126" s="11">
        <v>1976</v>
      </c>
      <c r="I126" s="11">
        <v>700</v>
      </c>
      <c r="J126" s="11">
        <v>8969.08</v>
      </c>
      <c r="K126" s="11">
        <v>56030.92</v>
      </c>
    </row>
    <row r="127" spans="1:11" x14ac:dyDescent="0.2">
      <c r="A127" s="14" t="s">
        <v>134</v>
      </c>
      <c r="B127" s="16" t="s">
        <v>133</v>
      </c>
      <c r="C127" s="11">
        <v>55000</v>
      </c>
      <c r="D127" s="10">
        <v>0</v>
      </c>
      <c r="E127" s="11">
        <v>55000</v>
      </c>
      <c r="F127" s="11">
        <v>1578</v>
      </c>
      <c r="G127" s="11">
        <v>2559.6799999999998</v>
      </c>
      <c r="H127" s="11">
        <v>1672</v>
      </c>
      <c r="I127" s="11">
        <v>700</v>
      </c>
      <c r="J127" s="11">
        <v>6510.18</v>
      </c>
      <c r="K127" s="11">
        <v>48489.919999999998</v>
      </c>
    </row>
    <row r="128" spans="1:11" x14ac:dyDescent="0.2">
      <c r="A128" s="14" t="s">
        <v>135</v>
      </c>
      <c r="B128" s="16" t="s">
        <v>130</v>
      </c>
      <c r="C128" s="11">
        <v>30000</v>
      </c>
      <c r="D128" s="10">
        <v>0</v>
      </c>
      <c r="E128" s="11">
        <v>30000</v>
      </c>
      <c r="F128" s="11">
        <v>861</v>
      </c>
      <c r="G128" s="10">
        <v>0</v>
      </c>
      <c r="H128" s="11">
        <v>912</v>
      </c>
      <c r="I128" s="11">
        <v>25</v>
      </c>
      <c r="J128" s="11">
        <v>1798</v>
      </c>
      <c r="K128" s="11">
        <v>28202</v>
      </c>
    </row>
    <row r="129" spans="1:11" x14ac:dyDescent="0.2">
      <c r="A129" s="17" t="s">
        <v>41</v>
      </c>
      <c r="B129" s="18">
        <v>3</v>
      </c>
      <c r="C129" s="19">
        <f>SUM(C126:C128)</f>
        <v>150000</v>
      </c>
      <c r="D129" s="20">
        <f t="shared" ref="D129:K129" si="15">SUM(D126:D128)</f>
        <v>0</v>
      </c>
      <c r="E129" s="19">
        <f t="shared" si="15"/>
        <v>150000</v>
      </c>
      <c r="F129" s="19">
        <f t="shared" si="15"/>
        <v>4304.5</v>
      </c>
      <c r="G129" s="19">
        <f t="shared" si="15"/>
        <v>6987.26</v>
      </c>
      <c r="H129" s="19">
        <f t="shared" si="15"/>
        <v>4560</v>
      </c>
      <c r="I129" s="19">
        <f t="shared" si="15"/>
        <v>1425</v>
      </c>
      <c r="J129" s="19">
        <f t="shared" si="15"/>
        <v>17277.260000000002</v>
      </c>
      <c r="K129" s="19">
        <f t="shared" si="15"/>
        <v>132722.84</v>
      </c>
    </row>
    <row r="130" spans="1:11" x14ac:dyDescent="0.2">
      <c r="A130" s="14"/>
      <c r="B130" s="16"/>
      <c r="C130" s="11"/>
      <c r="D130" s="10"/>
      <c r="E130" s="11"/>
      <c r="F130" s="11"/>
      <c r="G130" s="11"/>
      <c r="H130" s="11"/>
      <c r="I130" s="11"/>
      <c r="J130" s="11"/>
      <c r="K130" s="11"/>
    </row>
    <row r="131" spans="1:11" ht="39.75" customHeight="1" x14ac:dyDescent="0.2">
      <c r="A131" s="24" t="s">
        <v>136</v>
      </c>
      <c r="B131" s="21"/>
      <c r="C131" s="19"/>
      <c r="D131" s="20"/>
      <c r="E131" s="19"/>
      <c r="F131" s="19"/>
      <c r="G131" s="19"/>
      <c r="H131" s="19"/>
      <c r="I131" s="19"/>
      <c r="J131" s="19"/>
      <c r="K131" s="19"/>
    </row>
    <row r="132" spans="1:11" x14ac:dyDescent="0.2">
      <c r="A132" s="14" t="s">
        <v>137</v>
      </c>
      <c r="B132" s="16" t="s">
        <v>138</v>
      </c>
      <c r="C132" s="11">
        <v>65000</v>
      </c>
      <c r="D132" s="10">
        <v>0</v>
      </c>
      <c r="E132" s="11">
        <v>65000</v>
      </c>
      <c r="F132" s="11">
        <v>1865.5</v>
      </c>
      <c r="G132" s="11">
        <v>4427.58</v>
      </c>
      <c r="H132" s="11">
        <v>1976</v>
      </c>
      <c r="I132" s="11">
        <v>25</v>
      </c>
      <c r="J132" s="11">
        <v>8969.08</v>
      </c>
      <c r="K132" s="11">
        <v>56705.919999999998</v>
      </c>
    </row>
    <row r="133" spans="1:11" x14ac:dyDescent="0.2">
      <c r="A133" s="17" t="s">
        <v>41</v>
      </c>
      <c r="B133" s="18">
        <v>1</v>
      </c>
      <c r="C133" s="19">
        <f>SUM(C132)</f>
        <v>65000</v>
      </c>
      <c r="D133" s="20">
        <f t="shared" ref="D133:K133" si="16">SUM(D132)</f>
        <v>0</v>
      </c>
      <c r="E133" s="19">
        <f t="shared" si="16"/>
        <v>65000</v>
      </c>
      <c r="F133" s="19">
        <f t="shared" si="16"/>
        <v>1865.5</v>
      </c>
      <c r="G133" s="19">
        <f t="shared" si="16"/>
        <v>4427.58</v>
      </c>
      <c r="H133" s="19">
        <f t="shared" si="16"/>
        <v>1976</v>
      </c>
      <c r="I133" s="19">
        <f t="shared" si="16"/>
        <v>25</v>
      </c>
      <c r="J133" s="19">
        <f t="shared" si="16"/>
        <v>8969.08</v>
      </c>
      <c r="K133" s="19">
        <f t="shared" si="16"/>
        <v>56705.919999999998</v>
      </c>
    </row>
    <row r="134" spans="1:11" x14ac:dyDescent="0.2">
      <c r="A134" s="14"/>
      <c r="B134" s="16"/>
      <c r="C134" s="11"/>
      <c r="D134" s="10"/>
      <c r="E134" s="11"/>
      <c r="F134" s="11"/>
      <c r="G134" s="11"/>
      <c r="H134" s="11"/>
      <c r="I134" s="11"/>
      <c r="J134" s="11"/>
      <c r="K134" s="11"/>
    </row>
    <row r="135" spans="1:11" ht="48" customHeight="1" x14ac:dyDescent="0.2">
      <c r="A135" s="24" t="s">
        <v>139</v>
      </c>
      <c r="B135" s="21"/>
      <c r="C135" s="19"/>
      <c r="D135" s="20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" t="s">
        <v>140</v>
      </c>
      <c r="B136" s="16" t="s">
        <v>141</v>
      </c>
      <c r="C136" s="11">
        <v>65000</v>
      </c>
      <c r="D136" s="10">
        <v>0</v>
      </c>
      <c r="E136" s="11">
        <v>65000</v>
      </c>
      <c r="F136" s="11">
        <v>1865.5</v>
      </c>
      <c r="G136" s="11">
        <v>4427.58</v>
      </c>
      <c r="H136" s="11">
        <v>1976</v>
      </c>
      <c r="I136" s="11">
        <v>800</v>
      </c>
      <c r="J136" s="11">
        <v>9069.08</v>
      </c>
      <c r="K136" s="11">
        <v>55930.92</v>
      </c>
    </row>
    <row r="137" spans="1:11" x14ac:dyDescent="0.2">
      <c r="A137" s="17" t="s">
        <v>41</v>
      </c>
      <c r="B137" s="18">
        <v>1</v>
      </c>
      <c r="C137" s="19">
        <f>SUM(C136)</f>
        <v>65000</v>
      </c>
      <c r="D137" s="20">
        <f t="shared" ref="D137:K137" si="17">SUM(D136)</f>
        <v>0</v>
      </c>
      <c r="E137" s="19">
        <f t="shared" si="17"/>
        <v>65000</v>
      </c>
      <c r="F137" s="19">
        <f t="shared" si="17"/>
        <v>1865.5</v>
      </c>
      <c r="G137" s="19">
        <f t="shared" si="17"/>
        <v>4427.58</v>
      </c>
      <c r="H137" s="19">
        <f t="shared" si="17"/>
        <v>1976</v>
      </c>
      <c r="I137" s="19">
        <f t="shared" si="17"/>
        <v>800</v>
      </c>
      <c r="J137" s="19">
        <f t="shared" si="17"/>
        <v>9069.08</v>
      </c>
      <c r="K137" s="19">
        <f t="shared" si="17"/>
        <v>55930.92</v>
      </c>
    </row>
    <row r="138" spans="1:11" x14ac:dyDescent="0.2">
      <c r="A138" s="14"/>
      <c r="B138" s="16"/>
      <c r="C138" s="11"/>
      <c r="D138" s="10"/>
      <c r="E138" s="11"/>
      <c r="F138" s="11"/>
      <c r="G138" s="11"/>
      <c r="H138" s="11"/>
      <c r="I138" s="11"/>
      <c r="J138" s="11"/>
      <c r="K138" s="11"/>
    </row>
    <row r="139" spans="1:11" ht="40.5" customHeight="1" x14ac:dyDescent="0.2">
      <c r="A139" s="24" t="s">
        <v>142</v>
      </c>
      <c r="B139" s="21"/>
      <c r="C139" s="19"/>
      <c r="D139" s="20"/>
      <c r="E139" s="19"/>
      <c r="F139" s="19"/>
      <c r="G139" s="19"/>
      <c r="H139" s="19"/>
      <c r="I139" s="19"/>
      <c r="J139" s="19"/>
      <c r="K139" s="19"/>
    </row>
    <row r="140" spans="1:11" x14ac:dyDescent="0.2">
      <c r="A140" s="14" t="s">
        <v>143</v>
      </c>
      <c r="B140" s="16" t="s">
        <v>144</v>
      </c>
      <c r="C140" s="11">
        <v>65000</v>
      </c>
      <c r="D140" s="10">
        <v>0</v>
      </c>
      <c r="E140" s="11">
        <v>65000</v>
      </c>
      <c r="F140" s="11">
        <v>1865.5</v>
      </c>
      <c r="G140" s="11">
        <v>4427.58</v>
      </c>
      <c r="H140" s="11">
        <v>1976</v>
      </c>
      <c r="I140" s="11">
        <v>1215.1199999999999</v>
      </c>
      <c r="J140" s="11">
        <v>9246.17</v>
      </c>
      <c r="K140" s="11">
        <v>55753.83</v>
      </c>
    </row>
    <row r="141" spans="1:11" x14ac:dyDescent="0.2">
      <c r="A141" s="14" t="s">
        <v>145</v>
      </c>
      <c r="B141" s="16" t="s">
        <v>109</v>
      </c>
      <c r="C141" s="11">
        <v>46000</v>
      </c>
      <c r="D141" s="10">
        <v>0</v>
      </c>
      <c r="E141" s="11">
        <v>46000</v>
      </c>
      <c r="F141" s="11">
        <v>1320.2</v>
      </c>
      <c r="G141" s="11">
        <v>1289.46</v>
      </c>
      <c r="H141" s="11">
        <v>1398.4</v>
      </c>
      <c r="I141" s="11">
        <v>125</v>
      </c>
      <c r="J141" s="11">
        <v>4133.0600000000004</v>
      </c>
      <c r="K141" s="11">
        <v>41866.94</v>
      </c>
    </row>
    <row r="142" spans="1:11" x14ac:dyDescent="0.2">
      <c r="A142" s="14" t="s">
        <v>146</v>
      </c>
      <c r="B142" s="16" t="s">
        <v>130</v>
      </c>
      <c r="C142" s="11">
        <v>32500</v>
      </c>
      <c r="D142" s="10">
        <v>0</v>
      </c>
      <c r="E142" s="11">
        <v>32500</v>
      </c>
      <c r="F142" s="11">
        <v>932.75</v>
      </c>
      <c r="G142" s="10">
        <v>0</v>
      </c>
      <c r="H142" s="11">
        <v>988</v>
      </c>
      <c r="I142" s="11">
        <v>25</v>
      </c>
      <c r="J142" s="11">
        <v>1945.75</v>
      </c>
      <c r="K142" s="11">
        <v>30554.25</v>
      </c>
    </row>
    <row r="143" spans="1:11" x14ac:dyDescent="0.2">
      <c r="A143" s="17" t="s">
        <v>41</v>
      </c>
      <c r="B143" s="18">
        <v>3</v>
      </c>
      <c r="C143" s="19">
        <f t="shared" ref="C143:K143" si="18">SUM(C140:C142)</f>
        <v>143500</v>
      </c>
      <c r="D143" s="20">
        <f t="shared" si="18"/>
        <v>0</v>
      </c>
      <c r="E143" s="19">
        <f t="shared" si="18"/>
        <v>143500</v>
      </c>
      <c r="F143" s="19">
        <f t="shared" si="18"/>
        <v>4118.45</v>
      </c>
      <c r="G143" s="19">
        <f t="shared" si="18"/>
        <v>5717.04</v>
      </c>
      <c r="H143" s="19">
        <f t="shared" si="18"/>
        <v>4362.3999999999996</v>
      </c>
      <c r="I143" s="19">
        <f t="shared" si="18"/>
        <v>1365.12</v>
      </c>
      <c r="J143" s="19">
        <f t="shared" si="18"/>
        <v>15324.98</v>
      </c>
      <c r="K143" s="19">
        <f t="shared" si="18"/>
        <v>128175.02</v>
      </c>
    </row>
    <row r="144" spans="1:11" x14ac:dyDescent="0.2">
      <c r="A144" s="17"/>
      <c r="B144" s="21"/>
      <c r="C144" s="19"/>
      <c r="D144" s="20"/>
      <c r="E144" s="19"/>
      <c r="F144" s="19"/>
      <c r="G144" s="19"/>
      <c r="H144" s="19"/>
      <c r="I144" s="19"/>
      <c r="J144" s="19"/>
      <c r="K144" s="19"/>
    </row>
    <row r="145" spans="1:11" x14ac:dyDescent="0.2">
      <c r="A145" s="17" t="s">
        <v>147</v>
      </c>
      <c r="B145" s="21"/>
      <c r="C145" s="19"/>
      <c r="D145" s="20"/>
      <c r="E145" s="19"/>
      <c r="F145" s="19"/>
      <c r="G145" s="19"/>
      <c r="H145" s="19"/>
      <c r="I145" s="19"/>
      <c r="J145" s="19"/>
      <c r="K145" s="19"/>
    </row>
    <row r="146" spans="1:11" x14ac:dyDescent="0.2">
      <c r="A146" s="14" t="s">
        <v>148</v>
      </c>
      <c r="B146" s="16" t="s">
        <v>149</v>
      </c>
      <c r="C146" s="11">
        <v>130000</v>
      </c>
      <c r="D146" s="10">
        <v>0</v>
      </c>
      <c r="E146" s="11">
        <v>130000</v>
      </c>
      <c r="F146" s="11">
        <v>3731</v>
      </c>
      <c r="G146" s="11">
        <v>19162.12</v>
      </c>
      <c r="H146" s="11">
        <v>3952</v>
      </c>
      <c r="I146" s="11">
        <v>4905</v>
      </c>
      <c r="J146" s="11">
        <v>31750.12</v>
      </c>
      <c r="K146" s="11">
        <v>98249.88</v>
      </c>
    </row>
    <row r="147" spans="1:11" x14ac:dyDescent="0.2">
      <c r="A147" s="14" t="s">
        <v>150</v>
      </c>
      <c r="B147" s="16" t="s">
        <v>27</v>
      </c>
      <c r="C147" s="11">
        <v>35000</v>
      </c>
      <c r="D147" s="10">
        <v>0</v>
      </c>
      <c r="E147" s="11">
        <v>35000</v>
      </c>
      <c r="F147" s="11">
        <v>1004.5</v>
      </c>
      <c r="G147" s="10">
        <v>0</v>
      </c>
      <c r="H147" s="11">
        <v>1064</v>
      </c>
      <c r="I147" s="11">
        <v>25</v>
      </c>
      <c r="J147" s="11">
        <v>2093.5</v>
      </c>
      <c r="K147" s="11">
        <v>32906.5</v>
      </c>
    </row>
    <row r="148" spans="1:11" x14ac:dyDescent="0.2">
      <c r="A148" s="14" t="s">
        <v>151</v>
      </c>
      <c r="B148" s="16" t="s">
        <v>37</v>
      </c>
      <c r="C148" s="11">
        <v>39500</v>
      </c>
      <c r="D148" s="10">
        <v>0</v>
      </c>
      <c r="E148" s="11">
        <v>39500</v>
      </c>
      <c r="F148" s="11">
        <v>1133.6500000000001</v>
      </c>
      <c r="G148" s="11">
        <v>372.08</v>
      </c>
      <c r="H148" s="11">
        <v>1200.8</v>
      </c>
      <c r="I148" s="11">
        <v>25</v>
      </c>
      <c r="J148" s="11">
        <v>2731.53</v>
      </c>
      <c r="K148" s="11">
        <v>36768.47</v>
      </c>
    </row>
    <row r="149" spans="1:11" x14ac:dyDescent="0.2">
      <c r="A149" s="14" t="s">
        <v>152</v>
      </c>
      <c r="B149" s="16" t="s">
        <v>72</v>
      </c>
      <c r="C149" s="11">
        <v>15000</v>
      </c>
      <c r="D149" s="10">
        <v>0</v>
      </c>
      <c r="E149" s="11">
        <v>15000</v>
      </c>
      <c r="F149" s="11">
        <v>430.5</v>
      </c>
      <c r="G149" s="10">
        <v>0</v>
      </c>
      <c r="H149" s="11">
        <v>456</v>
      </c>
      <c r="I149" s="11">
        <v>25</v>
      </c>
      <c r="J149" s="11">
        <v>911.5</v>
      </c>
      <c r="K149" s="11">
        <v>14088.5</v>
      </c>
    </row>
    <row r="150" spans="1:11" x14ac:dyDescent="0.2">
      <c r="A150" s="14" t="s">
        <v>153</v>
      </c>
      <c r="B150" s="16" t="s">
        <v>72</v>
      </c>
      <c r="C150" s="11">
        <v>15000</v>
      </c>
      <c r="D150" s="10">
        <v>0</v>
      </c>
      <c r="E150" s="11">
        <v>15000</v>
      </c>
      <c r="F150" s="11">
        <v>430.5</v>
      </c>
      <c r="G150" s="10">
        <v>0</v>
      </c>
      <c r="H150" s="11">
        <v>456</v>
      </c>
      <c r="I150" s="11">
        <v>25</v>
      </c>
      <c r="J150" s="11">
        <v>911.5</v>
      </c>
      <c r="K150" s="11">
        <v>14088.5</v>
      </c>
    </row>
    <row r="151" spans="1:11" x14ac:dyDescent="0.2">
      <c r="A151" s="17" t="s">
        <v>41</v>
      </c>
      <c r="B151" s="18">
        <v>5</v>
      </c>
      <c r="C151" s="19">
        <f>SUM(C146:C150)</f>
        <v>234500</v>
      </c>
      <c r="D151" s="20">
        <f t="shared" ref="D151:K151" si="19">SUM(D146:D150)</f>
        <v>0</v>
      </c>
      <c r="E151" s="19">
        <f t="shared" si="19"/>
        <v>234500</v>
      </c>
      <c r="F151" s="19">
        <f t="shared" si="19"/>
        <v>6730.15</v>
      </c>
      <c r="G151" s="19">
        <f t="shared" si="19"/>
        <v>19534.2</v>
      </c>
      <c r="H151" s="19">
        <f t="shared" si="19"/>
        <v>7128.8</v>
      </c>
      <c r="I151" s="19">
        <f t="shared" si="19"/>
        <v>5005</v>
      </c>
      <c r="J151" s="19">
        <f t="shared" si="19"/>
        <v>38398.149999999994</v>
      </c>
      <c r="K151" s="19">
        <f t="shared" si="19"/>
        <v>196101.85</v>
      </c>
    </row>
    <row r="152" spans="1:11" x14ac:dyDescent="0.2">
      <c r="A152" s="17"/>
      <c r="B152" s="21"/>
      <c r="C152" s="19"/>
      <c r="D152" s="20"/>
      <c r="E152" s="19"/>
      <c r="F152" s="19"/>
      <c r="G152" s="19"/>
      <c r="H152" s="19"/>
      <c r="I152" s="19"/>
      <c r="J152" s="19"/>
      <c r="K152" s="19"/>
    </row>
    <row r="153" spans="1:11" x14ac:dyDescent="0.2">
      <c r="A153" s="17" t="s">
        <v>154</v>
      </c>
      <c r="B153" s="21"/>
      <c r="C153" s="19"/>
      <c r="D153" s="20"/>
      <c r="E153" s="19"/>
      <c r="F153" s="19"/>
      <c r="G153" s="19"/>
      <c r="H153" s="19"/>
      <c r="I153" s="19"/>
      <c r="J153" s="19"/>
      <c r="K153" s="19"/>
    </row>
    <row r="154" spans="1:11" x14ac:dyDescent="0.2">
      <c r="A154" s="14" t="s">
        <v>155</v>
      </c>
      <c r="B154" s="16" t="s">
        <v>156</v>
      </c>
      <c r="C154" s="11">
        <v>26500</v>
      </c>
      <c r="D154" s="10">
        <v>0</v>
      </c>
      <c r="E154" s="11">
        <v>26500</v>
      </c>
      <c r="F154" s="11">
        <v>760.55</v>
      </c>
      <c r="G154" s="10">
        <v>0</v>
      </c>
      <c r="H154" s="11">
        <v>805.6</v>
      </c>
      <c r="I154" s="11">
        <v>25</v>
      </c>
      <c r="J154" s="11">
        <v>1591.15</v>
      </c>
      <c r="K154" s="11">
        <v>24908.85</v>
      </c>
    </row>
    <row r="155" spans="1:11" x14ac:dyDescent="0.2">
      <c r="A155" s="14" t="s">
        <v>157</v>
      </c>
      <c r="B155" s="16" t="s">
        <v>156</v>
      </c>
      <c r="C155" s="11">
        <v>26500</v>
      </c>
      <c r="D155" s="10">
        <v>0</v>
      </c>
      <c r="E155" s="11">
        <v>26500</v>
      </c>
      <c r="F155" s="11">
        <v>760.55</v>
      </c>
      <c r="G155" s="10">
        <v>0</v>
      </c>
      <c r="H155" s="11">
        <v>805.6</v>
      </c>
      <c r="I155" s="11">
        <v>25</v>
      </c>
      <c r="J155" s="11">
        <v>1591.15</v>
      </c>
      <c r="K155" s="11">
        <v>24908.85</v>
      </c>
    </row>
    <row r="156" spans="1:11" x14ac:dyDescent="0.2">
      <c r="A156" s="14" t="s">
        <v>158</v>
      </c>
      <c r="B156" s="16" t="s">
        <v>156</v>
      </c>
      <c r="C156" s="11">
        <v>32500</v>
      </c>
      <c r="D156" s="10">
        <v>0</v>
      </c>
      <c r="E156" s="11">
        <v>32500</v>
      </c>
      <c r="F156" s="11">
        <v>932.75</v>
      </c>
      <c r="G156" s="10">
        <v>0</v>
      </c>
      <c r="H156" s="11">
        <v>988</v>
      </c>
      <c r="I156" s="11">
        <v>25</v>
      </c>
      <c r="J156" s="11">
        <v>1945.75</v>
      </c>
      <c r="K156" s="11">
        <v>30554.25</v>
      </c>
    </row>
    <row r="157" spans="1:11" x14ac:dyDescent="0.2">
      <c r="A157" s="14" t="s">
        <v>159</v>
      </c>
      <c r="B157" s="16" t="s">
        <v>128</v>
      </c>
      <c r="C157" s="11">
        <v>65000</v>
      </c>
      <c r="D157" s="10">
        <v>0</v>
      </c>
      <c r="E157" s="11">
        <v>65000</v>
      </c>
      <c r="F157" s="11">
        <v>1865</v>
      </c>
      <c r="G157" s="11">
        <v>4427.58</v>
      </c>
      <c r="H157" s="11">
        <v>1976</v>
      </c>
      <c r="I157" s="11">
        <v>700</v>
      </c>
      <c r="J157" s="11">
        <v>8969.08</v>
      </c>
      <c r="K157" s="11">
        <v>56030.92</v>
      </c>
    </row>
    <row r="158" spans="1:11" x14ac:dyDescent="0.2">
      <c r="A158" s="14" t="s">
        <v>160</v>
      </c>
      <c r="B158" s="16" t="s">
        <v>156</v>
      </c>
      <c r="C158" s="11">
        <v>26500</v>
      </c>
      <c r="D158" s="10">
        <v>0</v>
      </c>
      <c r="E158" s="11">
        <v>26500</v>
      </c>
      <c r="F158" s="11">
        <v>760.55</v>
      </c>
      <c r="G158" s="10">
        <v>0</v>
      </c>
      <c r="H158" s="11">
        <v>805.6</v>
      </c>
      <c r="I158" s="11">
        <v>25</v>
      </c>
      <c r="J158" s="11">
        <v>1591.15</v>
      </c>
      <c r="K158" s="11">
        <v>24908.85</v>
      </c>
    </row>
    <row r="159" spans="1:11" ht="24" customHeight="1" x14ac:dyDescent="0.2">
      <c r="A159" s="25" t="s">
        <v>161</v>
      </c>
      <c r="B159" s="16" t="s">
        <v>156</v>
      </c>
      <c r="C159" s="11">
        <v>26500</v>
      </c>
      <c r="D159" s="10">
        <v>0</v>
      </c>
      <c r="E159" s="11">
        <v>26500</v>
      </c>
      <c r="F159" s="11">
        <v>760.55</v>
      </c>
      <c r="G159" s="10">
        <v>0</v>
      </c>
      <c r="H159" s="11">
        <v>805.6</v>
      </c>
      <c r="I159" s="11">
        <v>25</v>
      </c>
      <c r="J159" s="11">
        <v>1591.15</v>
      </c>
      <c r="K159" s="11">
        <v>24908.85</v>
      </c>
    </row>
    <row r="160" spans="1:11" x14ac:dyDescent="0.2">
      <c r="A160" s="17" t="s">
        <v>41</v>
      </c>
      <c r="B160" s="18">
        <v>6</v>
      </c>
      <c r="C160" s="19">
        <f t="shared" ref="C160:K160" si="20">SUM(C154:C159)</f>
        <v>203500</v>
      </c>
      <c r="D160" s="20">
        <f t="shared" si="20"/>
        <v>0</v>
      </c>
      <c r="E160" s="19">
        <f t="shared" si="20"/>
        <v>203500</v>
      </c>
      <c r="F160" s="19">
        <f t="shared" si="20"/>
        <v>5839.9500000000007</v>
      </c>
      <c r="G160" s="19">
        <f t="shared" si="20"/>
        <v>4427.58</v>
      </c>
      <c r="H160" s="19">
        <f t="shared" si="20"/>
        <v>6186.4000000000005</v>
      </c>
      <c r="I160" s="19">
        <f t="shared" si="20"/>
        <v>825</v>
      </c>
      <c r="J160" s="19">
        <f t="shared" si="20"/>
        <v>17279.43</v>
      </c>
      <c r="K160" s="19">
        <f t="shared" si="20"/>
        <v>186220.57</v>
      </c>
    </row>
    <row r="161" spans="1:11" x14ac:dyDescent="0.2">
      <c r="A161" s="14"/>
      <c r="B161" s="16"/>
      <c r="C161" s="19"/>
      <c r="D161" s="20"/>
      <c r="E161" s="19"/>
      <c r="F161" s="19"/>
      <c r="G161" s="19"/>
      <c r="H161" s="19"/>
      <c r="I161" s="19"/>
      <c r="J161" s="19"/>
      <c r="K161" s="19"/>
    </row>
    <row r="162" spans="1:11" x14ac:dyDescent="0.2">
      <c r="A162" s="17" t="s">
        <v>162</v>
      </c>
      <c r="B162" s="21"/>
      <c r="C162" s="19"/>
      <c r="D162" s="20"/>
      <c r="E162" s="19"/>
      <c r="F162" s="19"/>
      <c r="G162" s="19"/>
      <c r="H162" s="19"/>
      <c r="I162" s="19"/>
      <c r="J162" s="19"/>
      <c r="K162" s="19"/>
    </row>
    <row r="163" spans="1:11" x14ac:dyDescent="0.2">
      <c r="A163" s="14" t="s">
        <v>163</v>
      </c>
      <c r="B163" s="16" t="s">
        <v>72</v>
      </c>
      <c r="C163" s="11">
        <v>15000</v>
      </c>
      <c r="D163" s="10">
        <v>0</v>
      </c>
      <c r="E163" s="11">
        <v>15000</v>
      </c>
      <c r="F163" s="11">
        <v>430.5</v>
      </c>
      <c r="G163" s="10">
        <v>0</v>
      </c>
      <c r="H163" s="11">
        <v>456</v>
      </c>
      <c r="I163" s="11">
        <v>25</v>
      </c>
      <c r="J163" s="11">
        <v>911.5</v>
      </c>
      <c r="K163" s="11">
        <v>14088.5</v>
      </c>
    </row>
    <row r="164" spans="1:11" x14ac:dyDescent="0.2">
      <c r="A164" s="14" t="s">
        <v>164</v>
      </c>
      <c r="B164" s="16" t="s">
        <v>165</v>
      </c>
      <c r="C164" s="11">
        <v>80000</v>
      </c>
      <c r="D164" s="10">
        <v>0</v>
      </c>
      <c r="E164" s="11">
        <v>80000</v>
      </c>
      <c r="F164" s="11">
        <v>2296</v>
      </c>
      <c r="G164" s="11">
        <v>7400.87</v>
      </c>
      <c r="H164" s="11">
        <v>2432</v>
      </c>
      <c r="I164" s="11">
        <v>25</v>
      </c>
      <c r="J164" s="11">
        <v>12153.87</v>
      </c>
      <c r="K164" s="11">
        <v>67846.13</v>
      </c>
    </row>
    <row r="165" spans="1:11" x14ac:dyDescent="0.2">
      <c r="A165" s="14" t="s">
        <v>166</v>
      </c>
      <c r="B165" s="16" t="s">
        <v>128</v>
      </c>
      <c r="C165" s="11">
        <v>65000</v>
      </c>
      <c r="D165" s="10">
        <v>0</v>
      </c>
      <c r="E165" s="11">
        <v>65000</v>
      </c>
      <c r="F165" s="11">
        <v>1865.5</v>
      </c>
      <c r="G165" s="11">
        <v>4427.58</v>
      </c>
      <c r="H165" s="11">
        <v>1976</v>
      </c>
      <c r="I165" s="11">
        <v>25</v>
      </c>
      <c r="J165" s="11">
        <v>8294.08</v>
      </c>
      <c r="K165" s="11">
        <v>56705.919999999998</v>
      </c>
    </row>
    <row r="166" spans="1:11" x14ac:dyDescent="0.2">
      <c r="A166" s="14" t="s">
        <v>167</v>
      </c>
      <c r="B166" s="16" t="s">
        <v>168</v>
      </c>
      <c r="C166" s="11">
        <v>55000</v>
      </c>
      <c r="D166" s="10">
        <v>0</v>
      </c>
      <c r="E166" s="11">
        <v>55000</v>
      </c>
      <c r="F166" s="11">
        <v>1578.5</v>
      </c>
      <c r="G166" s="11">
        <v>2559.6799999999998</v>
      </c>
      <c r="H166" s="11">
        <v>1672</v>
      </c>
      <c r="I166" s="11">
        <v>25</v>
      </c>
      <c r="J166" s="11">
        <v>5835.18</v>
      </c>
      <c r="K166" s="11">
        <v>49164.82</v>
      </c>
    </row>
    <row r="167" spans="1:11" x14ac:dyDescent="0.2">
      <c r="A167" s="14" t="s">
        <v>169</v>
      </c>
      <c r="B167" s="16" t="s">
        <v>170</v>
      </c>
      <c r="C167" s="11">
        <v>55000</v>
      </c>
      <c r="D167" s="10">
        <v>0</v>
      </c>
      <c r="E167" s="11">
        <v>55000</v>
      </c>
      <c r="F167" s="11">
        <v>1578</v>
      </c>
      <c r="G167" s="11">
        <v>2202.64</v>
      </c>
      <c r="H167" s="11">
        <v>1672</v>
      </c>
      <c r="I167" s="11">
        <v>2405.2399999999998</v>
      </c>
      <c r="J167" s="11">
        <v>7858.38</v>
      </c>
      <c r="K167" s="11">
        <v>47141.62</v>
      </c>
    </row>
    <row r="168" spans="1:11" x14ac:dyDescent="0.2">
      <c r="A168" s="14" t="s">
        <v>171</v>
      </c>
      <c r="B168" s="16" t="s">
        <v>144</v>
      </c>
      <c r="C168" s="11">
        <v>55000</v>
      </c>
      <c r="D168" s="10">
        <v>0</v>
      </c>
      <c r="E168" s="11">
        <v>55000</v>
      </c>
      <c r="F168" s="11">
        <v>1578.5</v>
      </c>
      <c r="G168" s="11">
        <v>2202.64</v>
      </c>
      <c r="H168" s="11">
        <v>1672</v>
      </c>
      <c r="I168" s="11">
        <v>2405.2399999999998</v>
      </c>
      <c r="J168" s="11">
        <v>7858.38</v>
      </c>
      <c r="K168" s="11">
        <v>47141.62</v>
      </c>
    </row>
    <row r="169" spans="1:11" x14ac:dyDescent="0.2">
      <c r="A169" s="14" t="s">
        <v>172</v>
      </c>
      <c r="B169" s="16" t="s">
        <v>27</v>
      </c>
      <c r="C169" s="11">
        <v>35000</v>
      </c>
      <c r="D169" s="10">
        <v>0</v>
      </c>
      <c r="E169" s="11">
        <v>35000</v>
      </c>
      <c r="F169" s="11">
        <v>1004.5</v>
      </c>
      <c r="G169" s="10">
        <v>0</v>
      </c>
      <c r="H169" s="11">
        <v>1064</v>
      </c>
      <c r="I169" s="11">
        <v>25</v>
      </c>
      <c r="J169" s="11">
        <v>2093.5</v>
      </c>
      <c r="K169" s="11">
        <v>32906.5</v>
      </c>
    </row>
    <row r="170" spans="1:11" x14ac:dyDescent="0.2">
      <c r="A170" s="14" t="s">
        <v>173</v>
      </c>
      <c r="B170" s="16" t="s">
        <v>111</v>
      </c>
      <c r="C170" s="11">
        <v>24987.5</v>
      </c>
      <c r="D170" s="10">
        <v>0</v>
      </c>
      <c r="E170" s="11">
        <v>24987.5</v>
      </c>
      <c r="F170" s="11">
        <v>717.14</v>
      </c>
      <c r="G170" s="10">
        <v>0</v>
      </c>
      <c r="H170" s="11">
        <v>759.62</v>
      </c>
      <c r="I170" s="11">
        <v>25</v>
      </c>
      <c r="J170" s="11">
        <v>1501.76</v>
      </c>
      <c r="K170" s="11">
        <v>23485.74</v>
      </c>
    </row>
    <row r="171" spans="1:11" x14ac:dyDescent="0.2">
      <c r="A171" s="14" t="s">
        <v>174</v>
      </c>
      <c r="B171" s="16" t="s">
        <v>175</v>
      </c>
      <c r="C171" s="11">
        <v>25000</v>
      </c>
      <c r="D171" s="10">
        <v>0</v>
      </c>
      <c r="E171" s="11">
        <v>25000</v>
      </c>
      <c r="F171" s="11">
        <v>717.5</v>
      </c>
      <c r="G171" s="10">
        <v>0</v>
      </c>
      <c r="H171" s="11">
        <v>760</v>
      </c>
      <c r="I171" s="11">
        <v>25</v>
      </c>
      <c r="J171" s="11">
        <v>1502.5</v>
      </c>
      <c r="K171" s="11">
        <v>23497.5</v>
      </c>
    </row>
    <row r="172" spans="1:11" x14ac:dyDescent="0.2">
      <c r="A172" s="14" t="s">
        <v>176</v>
      </c>
      <c r="B172" s="16" t="s">
        <v>177</v>
      </c>
      <c r="C172" s="11">
        <v>80000</v>
      </c>
      <c r="D172" s="10">
        <v>0</v>
      </c>
      <c r="E172" s="11">
        <v>80000</v>
      </c>
      <c r="F172" s="11">
        <v>2296</v>
      </c>
      <c r="G172" s="11">
        <v>7400.87</v>
      </c>
      <c r="H172" s="11">
        <v>2432</v>
      </c>
      <c r="I172" s="11">
        <v>25</v>
      </c>
      <c r="J172" s="11">
        <v>12153.87</v>
      </c>
      <c r="K172" s="11">
        <v>67846.13</v>
      </c>
    </row>
    <row r="173" spans="1:11" x14ac:dyDescent="0.2">
      <c r="A173" s="14" t="s">
        <v>178</v>
      </c>
      <c r="B173" s="16" t="s">
        <v>168</v>
      </c>
      <c r="C173" s="11">
        <v>55000</v>
      </c>
      <c r="D173" s="10">
        <v>0</v>
      </c>
      <c r="E173" s="11">
        <v>55000</v>
      </c>
      <c r="F173" s="11">
        <v>1578.5</v>
      </c>
      <c r="G173" s="11">
        <v>2559.6799999999998</v>
      </c>
      <c r="H173" s="11">
        <v>1672</v>
      </c>
      <c r="I173" s="11">
        <v>700</v>
      </c>
      <c r="J173" s="11">
        <v>6510.18</v>
      </c>
      <c r="K173" s="11">
        <v>48489.82</v>
      </c>
    </row>
    <row r="174" spans="1:11" x14ac:dyDescent="0.2">
      <c r="A174" s="14" t="s">
        <v>179</v>
      </c>
      <c r="B174" s="16" t="s">
        <v>31</v>
      </c>
      <c r="C174" s="11">
        <v>25000</v>
      </c>
      <c r="D174" s="10">
        <v>0</v>
      </c>
      <c r="E174" s="11">
        <v>25000</v>
      </c>
      <c r="F174" s="11">
        <v>717.5</v>
      </c>
      <c r="G174" s="10">
        <v>0</v>
      </c>
      <c r="H174" s="11">
        <v>760</v>
      </c>
      <c r="I174" s="11">
        <v>2050</v>
      </c>
      <c r="J174" s="11">
        <v>3527.5</v>
      </c>
      <c r="K174" s="11">
        <v>21472.5</v>
      </c>
    </row>
    <row r="175" spans="1:11" x14ac:dyDescent="0.2">
      <c r="A175" s="14" t="s">
        <v>180</v>
      </c>
      <c r="B175" s="16" t="s">
        <v>72</v>
      </c>
      <c r="C175" s="11">
        <v>15000</v>
      </c>
      <c r="D175" s="10">
        <v>0</v>
      </c>
      <c r="E175" s="11">
        <v>15000</v>
      </c>
      <c r="F175" s="11">
        <v>430.5</v>
      </c>
      <c r="G175" s="10">
        <v>0</v>
      </c>
      <c r="H175" s="11">
        <v>456</v>
      </c>
      <c r="I175" s="11">
        <v>25</v>
      </c>
      <c r="J175" s="11">
        <v>911.5</v>
      </c>
      <c r="K175" s="11">
        <v>14088.5</v>
      </c>
    </row>
    <row r="176" spans="1:11" x14ac:dyDescent="0.2">
      <c r="A176" s="17" t="s">
        <v>41</v>
      </c>
      <c r="B176" s="18">
        <v>13</v>
      </c>
      <c r="C176" s="19">
        <v>584987.5</v>
      </c>
      <c r="D176" s="20">
        <f>SUM(D163:D174)</f>
        <v>0</v>
      </c>
      <c r="E176" s="19">
        <v>584987.5</v>
      </c>
      <c r="F176" s="19">
        <v>16789.14</v>
      </c>
      <c r="G176" s="19">
        <v>28575.439999999999</v>
      </c>
      <c r="H176" s="19">
        <v>17783.62</v>
      </c>
      <c r="I176" s="19">
        <v>15975.6</v>
      </c>
      <c r="J176" s="19">
        <v>79123</v>
      </c>
      <c r="K176" s="19">
        <v>505863.7</v>
      </c>
    </row>
    <row r="177" spans="1:11" x14ac:dyDescent="0.2">
      <c r="A177" s="14"/>
      <c r="B177" s="16"/>
      <c r="C177" s="11"/>
      <c r="D177" s="10"/>
      <c r="E177" s="11"/>
      <c r="F177" s="11"/>
      <c r="G177" s="11"/>
      <c r="H177" s="11"/>
      <c r="I177" s="11"/>
      <c r="J177" s="11"/>
      <c r="K177" s="26"/>
    </row>
    <row r="178" spans="1:11" ht="16" x14ac:dyDescent="0.2">
      <c r="A178" s="27" t="s">
        <v>181</v>
      </c>
      <c r="B178" s="28">
        <v>87</v>
      </c>
      <c r="C178" s="29">
        <v>4154737.5</v>
      </c>
      <c r="D178" s="30">
        <v>0</v>
      </c>
      <c r="E178" s="29">
        <v>4154737.5</v>
      </c>
      <c r="F178" s="29">
        <v>119240.97</v>
      </c>
      <c r="G178" s="29">
        <v>269752.28999999998</v>
      </c>
      <c r="H178" s="29">
        <v>122716.82</v>
      </c>
      <c r="I178" s="29">
        <v>58192.13</v>
      </c>
      <c r="J178" s="29">
        <v>569902.21</v>
      </c>
      <c r="K178" s="29">
        <v>3584835.29</v>
      </c>
    </row>
  </sheetData>
  <mergeCells count="14">
    <mergeCell ref="K14:K15"/>
    <mergeCell ref="A8:K8"/>
    <mergeCell ref="A9:K9"/>
    <mergeCell ref="A10:K10"/>
    <mergeCell ref="A11:K11"/>
    <mergeCell ref="A14:A15"/>
    <mergeCell ref="B14:B15"/>
    <mergeCell ref="D14:D15"/>
    <mergeCell ref="E14:E15"/>
    <mergeCell ref="F14:F15"/>
    <mergeCell ref="G14:G15"/>
    <mergeCell ref="H14:H15"/>
    <mergeCell ref="I14:I15"/>
    <mergeCell ref="J14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86A0-B39A-4F51-A1C7-A599405A17D3}">
  <dimension ref="A1:K46"/>
  <sheetViews>
    <sheetView topLeftCell="A22" workbookViewId="0">
      <selection activeCell="B4" sqref="B4"/>
    </sheetView>
  </sheetViews>
  <sheetFormatPr baseColWidth="10" defaultRowHeight="15" x14ac:dyDescent="0.2"/>
  <cols>
    <col min="1" max="1" width="55.33203125" customWidth="1"/>
    <col min="2" max="2" width="27.33203125" customWidth="1"/>
    <col min="3" max="5" width="13.1640625" customWidth="1"/>
  </cols>
  <sheetData>
    <row r="1" spans="1:11" x14ac:dyDescent="0.2">
      <c r="B1" s="31"/>
      <c r="D1" s="32"/>
    </row>
    <row r="2" spans="1:11" x14ac:dyDescent="0.2">
      <c r="B2" s="31"/>
      <c r="D2" s="32"/>
    </row>
    <row r="3" spans="1:11" x14ac:dyDescent="0.2">
      <c r="B3" s="31"/>
      <c r="D3" s="32"/>
    </row>
    <row r="4" spans="1:11" x14ac:dyDescent="0.2">
      <c r="B4" s="31"/>
      <c r="D4" s="32"/>
    </row>
    <row r="5" spans="1:11" x14ac:dyDescent="0.2">
      <c r="B5" s="31"/>
      <c r="D5" s="32"/>
    </row>
    <row r="6" spans="1:11" x14ac:dyDescent="0.2">
      <c r="B6" s="31"/>
      <c r="D6" s="32"/>
    </row>
    <row r="7" spans="1:11" x14ac:dyDescent="0.2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2">
      <c r="A8" s="117" t="s">
        <v>182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x14ac:dyDescent="0.2">
      <c r="A9" s="117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x14ac:dyDescent="0.2">
      <c r="A10" s="117" t="s">
        <v>183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131" t="s">
        <v>184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x14ac:dyDescent="0.2">
      <c r="A12" s="33"/>
      <c r="B12" s="34"/>
      <c r="C12" s="33"/>
      <c r="D12" s="35"/>
      <c r="E12" s="33"/>
      <c r="F12" s="33"/>
      <c r="G12" s="33"/>
      <c r="H12" s="33"/>
      <c r="I12" s="33"/>
      <c r="J12" s="33"/>
      <c r="K12" s="33"/>
    </row>
    <row r="13" spans="1:11" x14ac:dyDescent="0.2">
      <c r="A13" s="129" t="s">
        <v>4</v>
      </c>
      <c r="B13" s="130" t="s">
        <v>5</v>
      </c>
      <c r="C13" s="29" t="s">
        <v>7</v>
      </c>
      <c r="D13" s="133" t="s">
        <v>8</v>
      </c>
      <c r="E13" s="132" t="s">
        <v>9</v>
      </c>
      <c r="F13" s="132" t="s">
        <v>10</v>
      </c>
      <c r="G13" s="132" t="s">
        <v>11</v>
      </c>
      <c r="H13" s="132" t="s">
        <v>12</v>
      </c>
      <c r="I13" s="132" t="s">
        <v>13</v>
      </c>
      <c r="J13" s="132" t="s">
        <v>14</v>
      </c>
      <c r="K13" s="132" t="s">
        <v>15</v>
      </c>
    </row>
    <row r="14" spans="1:11" x14ac:dyDescent="0.2">
      <c r="A14" s="129"/>
      <c r="B14" s="130"/>
      <c r="C14" s="29" t="s">
        <v>16</v>
      </c>
      <c r="D14" s="133"/>
      <c r="E14" s="132"/>
      <c r="F14" s="132"/>
      <c r="G14" s="132"/>
      <c r="H14" s="132"/>
      <c r="I14" s="132"/>
      <c r="J14" s="132"/>
      <c r="K14" s="132"/>
    </row>
    <row r="15" spans="1:11" x14ac:dyDescent="0.2">
      <c r="A15" s="36" t="s">
        <v>186</v>
      </c>
      <c r="B15" s="37"/>
      <c r="C15" s="38"/>
      <c r="D15" s="39"/>
      <c r="E15" s="19"/>
      <c r="F15" s="19"/>
      <c r="G15" s="19"/>
      <c r="H15" s="19"/>
      <c r="I15" s="19"/>
      <c r="J15" s="19"/>
      <c r="K15" s="19"/>
    </row>
    <row r="16" spans="1:11" ht="16" x14ac:dyDescent="0.2">
      <c r="A16" s="40" t="s">
        <v>187</v>
      </c>
      <c r="B16" s="41" t="s">
        <v>188</v>
      </c>
      <c r="C16" s="42">
        <v>50000</v>
      </c>
      <c r="D16" s="43">
        <v>0</v>
      </c>
      <c r="E16" s="11">
        <v>50000</v>
      </c>
      <c r="F16" s="11">
        <v>1435</v>
      </c>
      <c r="G16" s="11">
        <v>1854</v>
      </c>
      <c r="H16" s="11">
        <v>1520</v>
      </c>
      <c r="I16" s="11">
        <v>25</v>
      </c>
      <c r="J16" s="11">
        <v>4834</v>
      </c>
      <c r="K16" s="11">
        <v>45166</v>
      </c>
    </row>
    <row r="17" spans="1:11" x14ac:dyDescent="0.2">
      <c r="A17" s="21" t="s">
        <v>189</v>
      </c>
      <c r="B17" s="37">
        <v>1</v>
      </c>
      <c r="C17" s="19">
        <f>SUM(C16)</f>
        <v>50000</v>
      </c>
      <c r="D17" s="39">
        <f t="shared" ref="D17:K17" si="0">SUM(D16)</f>
        <v>0</v>
      </c>
      <c r="E17" s="19">
        <f t="shared" si="0"/>
        <v>50000</v>
      </c>
      <c r="F17" s="19">
        <f t="shared" si="0"/>
        <v>1435</v>
      </c>
      <c r="G17" s="19">
        <f t="shared" si="0"/>
        <v>1854</v>
      </c>
      <c r="H17" s="19">
        <f t="shared" si="0"/>
        <v>1520</v>
      </c>
      <c r="I17" s="19">
        <f t="shared" si="0"/>
        <v>25</v>
      </c>
      <c r="J17" s="19">
        <f t="shared" si="0"/>
        <v>4834</v>
      </c>
      <c r="K17" s="19">
        <f t="shared" si="0"/>
        <v>45166</v>
      </c>
    </row>
    <row r="18" spans="1:11" x14ac:dyDescent="0.2">
      <c r="A18" s="21"/>
      <c r="B18" s="37"/>
      <c r="C18" s="19"/>
      <c r="D18" s="39"/>
      <c r="E18" s="19"/>
      <c r="F18" s="19"/>
      <c r="G18" s="19"/>
      <c r="H18" s="19"/>
      <c r="I18" s="19"/>
      <c r="J18" s="19"/>
      <c r="K18" s="19"/>
    </row>
    <row r="19" spans="1:11" x14ac:dyDescent="0.2">
      <c r="A19" s="36" t="s">
        <v>190</v>
      </c>
      <c r="B19" s="37"/>
      <c r="C19" s="19"/>
      <c r="D19" s="39"/>
      <c r="E19" s="19"/>
      <c r="F19" s="19"/>
      <c r="G19" s="19"/>
      <c r="H19" s="19"/>
      <c r="I19" s="19"/>
      <c r="J19" s="19"/>
      <c r="K19" s="19"/>
    </row>
    <row r="20" spans="1:11" ht="16" x14ac:dyDescent="0.2">
      <c r="A20" s="40" t="s">
        <v>191</v>
      </c>
      <c r="B20" s="41" t="s">
        <v>192</v>
      </c>
      <c r="C20" s="42">
        <v>85000</v>
      </c>
      <c r="D20" s="43">
        <v>0</v>
      </c>
      <c r="E20" s="11">
        <v>85000</v>
      </c>
      <c r="F20" s="11">
        <v>2439.5</v>
      </c>
      <c r="G20" s="11">
        <v>8576.99</v>
      </c>
      <c r="H20" s="11">
        <v>2584</v>
      </c>
      <c r="I20" s="11">
        <v>1245</v>
      </c>
      <c r="J20" s="11">
        <v>14845.49</v>
      </c>
      <c r="K20" s="11">
        <v>70154.509999999995</v>
      </c>
    </row>
    <row r="21" spans="1:11" ht="16" x14ac:dyDescent="0.2">
      <c r="A21" s="40" t="s">
        <v>193</v>
      </c>
      <c r="B21" s="41" t="s">
        <v>194</v>
      </c>
      <c r="C21" s="42">
        <v>55000</v>
      </c>
      <c r="D21" s="43">
        <v>0</v>
      </c>
      <c r="E21" s="11">
        <v>55000</v>
      </c>
      <c r="F21" s="11">
        <v>1578.5</v>
      </c>
      <c r="G21" s="11">
        <v>2559.6799999999998</v>
      </c>
      <c r="H21" s="11">
        <v>1672</v>
      </c>
      <c r="I21" s="11">
        <v>25</v>
      </c>
      <c r="J21" s="11">
        <v>5835.18</v>
      </c>
      <c r="K21" s="11">
        <v>49164.82</v>
      </c>
    </row>
    <row r="22" spans="1:11" x14ac:dyDescent="0.2">
      <c r="A22" s="36" t="s">
        <v>189</v>
      </c>
      <c r="B22" s="37">
        <v>2</v>
      </c>
      <c r="C22" s="38">
        <f>SUM(C20:C21)</f>
        <v>140000</v>
      </c>
      <c r="D22" s="39">
        <f t="shared" ref="D22:K22" si="1">SUM(D20:D21)</f>
        <v>0</v>
      </c>
      <c r="E22" s="38">
        <f t="shared" si="1"/>
        <v>140000</v>
      </c>
      <c r="F22" s="38">
        <f t="shared" si="1"/>
        <v>4018</v>
      </c>
      <c r="G22" s="38">
        <f t="shared" si="1"/>
        <v>11136.67</v>
      </c>
      <c r="H22" s="38">
        <f t="shared" si="1"/>
        <v>4256</v>
      </c>
      <c r="I22" s="38">
        <f t="shared" si="1"/>
        <v>1270</v>
      </c>
      <c r="J22" s="38">
        <f t="shared" si="1"/>
        <v>20680.669999999998</v>
      </c>
      <c r="K22" s="38">
        <f t="shared" si="1"/>
        <v>119319.32999999999</v>
      </c>
    </row>
    <row r="23" spans="1:11" x14ac:dyDescent="0.2">
      <c r="A23" s="36"/>
      <c r="B23" s="37"/>
      <c r="C23" s="38"/>
      <c r="D23" s="39"/>
      <c r="E23" s="19"/>
      <c r="F23" s="19"/>
      <c r="G23" s="19"/>
      <c r="H23" s="19"/>
      <c r="I23" s="19"/>
      <c r="J23" s="19"/>
      <c r="K23" s="19"/>
    </row>
    <row r="24" spans="1:11" x14ac:dyDescent="0.2">
      <c r="A24" s="36" t="s">
        <v>195</v>
      </c>
      <c r="B24" s="37"/>
      <c r="C24" s="44"/>
      <c r="D24" s="39"/>
      <c r="E24" s="19"/>
      <c r="F24" s="19"/>
      <c r="G24" s="19"/>
      <c r="H24" s="19"/>
      <c r="I24" s="19"/>
      <c r="J24" s="19"/>
      <c r="K24" s="19"/>
    </row>
    <row r="25" spans="1:11" ht="16" x14ac:dyDescent="0.2">
      <c r="A25" s="40" t="s">
        <v>196</v>
      </c>
      <c r="B25" s="41" t="s">
        <v>197</v>
      </c>
      <c r="C25" s="42">
        <v>100000</v>
      </c>
      <c r="D25" s="43">
        <v>0</v>
      </c>
      <c r="E25" s="11">
        <v>100000</v>
      </c>
      <c r="F25" s="11">
        <v>2870</v>
      </c>
      <c r="G25" s="11">
        <v>11807.84</v>
      </c>
      <c r="H25" s="11">
        <v>3040</v>
      </c>
      <c r="I25" s="11">
        <v>4047.12</v>
      </c>
      <c r="J25" s="11">
        <v>21764.959999999999</v>
      </c>
      <c r="K25" s="11">
        <v>78235.039999999994</v>
      </c>
    </row>
    <row r="26" spans="1:11" x14ac:dyDescent="0.2">
      <c r="A26" s="36" t="s">
        <v>189</v>
      </c>
      <c r="B26" s="37">
        <v>1</v>
      </c>
      <c r="C26" s="38">
        <f>SUM(C25)</f>
        <v>100000</v>
      </c>
      <c r="D26" s="39">
        <f t="shared" ref="D26:K26" si="2">SUM(D25)</f>
        <v>0</v>
      </c>
      <c r="E26" s="38">
        <f t="shared" si="2"/>
        <v>100000</v>
      </c>
      <c r="F26" s="38">
        <f t="shared" si="2"/>
        <v>2870</v>
      </c>
      <c r="G26" s="38">
        <f t="shared" si="2"/>
        <v>11807.84</v>
      </c>
      <c r="H26" s="38">
        <f t="shared" si="2"/>
        <v>3040</v>
      </c>
      <c r="I26" s="38">
        <f t="shared" si="2"/>
        <v>4047.12</v>
      </c>
      <c r="J26" s="38">
        <f t="shared" si="2"/>
        <v>21764.959999999999</v>
      </c>
      <c r="K26" s="38">
        <f t="shared" si="2"/>
        <v>78235.039999999994</v>
      </c>
    </row>
    <row r="27" spans="1:11" x14ac:dyDescent="0.2">
      <c r="A27" s="36"/>
      <c r="B27" s="37"/>
      <c r="C27" s="38"/>
      <c r="D27" s="39"/>
      <c r="E27" s="38"/>
      <c r="F27" s="38"/>
      <c r="G27" s="38"/>
      <c r="H27" s="38"/>
      <c r="I27" s="38"/>
      <c r="J27" s="38"/>
      <c r="K27" s="38"/>
    </row>
    <row r="28" spans="1:11" x14ac:dyDescent="0.2">
      <c r="A28" s="36" t="s">
        <v>198</v>
      </c>
      <c r="B28" s="37"/>
      <c r="C28" s="38"/>
      <c r="D28" s="39"/>
      <c r="E28" s="19"/>
      <c r="F28" s="19"/>
      <c r="G28" s="19"/>
      <c r="H28" s="19"/>
      <c r="I28" s="19"/>
      <c r="J28" s="19"/>
      <c r="K28" s="19"/>
    </row>
    <row r="29" spans="1:11" ht="18.75" customHeight="1" x14ac:dyDescent="0.2">
      <c r="A29" s="40" t="s">
        <v>199</v>
      </c>
      <c r="B29" s="41" t="s">
        <v>200</v>
      </c>
      <c r="C29" s="42">
        <v>55000</v>
      </c>
      <c r="D29" s="43">
        <v>0</v>
      </c>
      <c r="E29" s="11">
        <v>55000</v>
      </c>
      <c r="F29" s="11">
        <v>1578.5</v>
      </c>
      <c r="G29" s="11">
        <v>2559.6799999999998</v>
      </c>
      <c r="H29" s="11">
        <v>1672</v>
      </c>
      <c r="I29" s="11">
        <v>25</v>
      </c>
      <c r="J29" s="11">
        <v>5835.18</v>
      </c>
      <c r="K29" s="11">
        <v>49164.82</v>
      </c>
    </row>
    <row r="30" spans="1:11" ht="21.75" customHeight="1" x14ac:dyDescent="0.2">
      <c r="A30" s="40" t="s">
        <v>201</v>
      </c>
      <c r="B30" s="41" t="s">
        <v>122</v>
      </c>
      <c r="C30" s="42">
        <v>26500</v>
      </c>
      <c r="D30" s="43">
        <v>0</v>
      </c>
      <c r="E30" s="11">
        <v>26500</v>
      </c>
      <c r="F30" s="11">
        <v>760.55</v>
      </c>
      <c r="G30" s="10">
        <v>0</v>
      </c>
      <c r="H30" s="11">
        <v>805.6</v>
      </c>
      <c r="I30" s="11">
        <v>25</v>
      </c>
      <c r="J30" s="11">
        <v>1591.15</v>
      </c>
      <c r="K30" s="11">
        <v>24908.85</v>
      </c>
    </row>
    <row r="31" spans="1:11" x14ac:dyDescent="0.2">
      <c r="A31" s="36" t="s">
        <v>189</v>
      </c>
      <c r="B31" s="37">
        <v>2</v>
      </c>
      <c r="C31" s="38">
        <f>SUM(C29:C30)</f>
        <v>81500</v>
      </c>
      <c r="D31" s="39">
        <f t="shared" ref="D31:K31" si="3">SUM(D29:D30)</f>
        <v>0</v>
      </c>
      <c r="E31" s="38">
        <f t="shared" si="3"/>
        <v>81500</v>
      </c>
      <c r="F31" s="38">
        <f t="shared" si="3"/>
        <v>2339.0500000000002</v>
      </c>
      <c r="G31" s="38">
        <f t="shared" si="3"/>
        <v>2559.6799999999998</v>
      </c>
      <c r="H31" s="38">
        <f t="shared" si="3"/>
        <v>2477.6</v>
      </c>
      <c r="I31" s="38">
        <f t="shared" si="3"/>
        <v>50</v>
      </c>
      <c r="J31" s="38">
        <f t="shared" si="3"/>
        <v>7426.33</v>
      </c>
      <c r="K31" s="38">
        <f t="shared" si="3"/>
        <v>74073.67</v>
      </c>
    </row>
    <row r="32" spans="1:11" x14ac:dyDescent="0.2">
      <c r="A32" s="36"/>
      <c r="B32" s="37"/>
      <c r="C32" s="38"/>
      <c r="D32" s="39"/>
      <c r="E32" s="19"/>
      <c r="F32" s="19"/>
      <c r="G32" s="19"/>
      <c r="H32" s="19"/>
      <c r="I32" s="19"/>
      <c r="J32" s="19"/>
      <c r="K32" s="19"/>
    </row>
    <row r="33" spans="1:11" x14ac:dyDescent="0.2">
      <c r="A33" s="36" t="s">
        <v>202</v>
      </c>
      <c r="B33" s="37"/>
      <c r="C33" s="38"/>
      <c r="D33" s="39"/>
      <c r="E33" s="19"/>
      <c r="F33" s="19"/>
      <c r="G33" s="19"/>
      <c r="H33" s="19"/>
      <c r="I33" s="19"/>
      <c r="J33" s="19"/>
      <c r="K33" s="19"/>
    </row>
    <row r="34" spans="1:11" x14ac:dyDescent="0.2">
      <c r="A34" s="40" t="s">
        <v>203</v>
      </c>
      <c r="B34" s="12" t="s">
        <v>204</v>
      </c>
      <c r="C34" s="42">
        <v>60000</v>
      </c>
      <c r="D34" s="43">
        <v>0</v>
      </c>
      <c r="E34" s="11">
        <v>60000</v>
      </c>
      <c r="F34" s="11">
        <v>1722</v>
      </c>
      <c r="G34" s="11">
        <v>3486.68</v>
      </c>
      <c r="H34" s="11">
        <v>1824</v>
      </c>
      <c r="I34" s="11">
        <v>25</v>
      </c>
      <c r="J34" s="11">
        <v>7057.68</v>
      </c>
      <c r="K34" s="11">
        <v>52942.32</v>
      </c>
    </row>
    <row r="35" spans="1:11" x14ac:dyDescent="0.2">
      <c r="A35" s="36" t="s">
        <v>189</v>
      </c>
      <c r="B35" s="37">
        <v>1</v>
      </c>
      <c r="C35" s="38">
        <f>SUM(C34)</f>
        <v>60000</v>
      </c>
      <c r="D35" s="39">
        <f t="shared" ref="D35:K35" si="4">SUM(D34)</f>
        <v>0</v>
      </c>
      <c r="E35" s="38">
        <f t="shared" si="4"/>
        <v>60000</v>
      </c>
      <c r="F35" s="38">
        <f t="shared" si="4"/>
        <v>1722</v>
      </c>
      <c r="G35" s="38">
        <f t="shared" si="4"/>
        <v>3486.68</v>
      </c>
      <c r="H35" s="38">
        <f t="shared" si="4"/>
        <v>1824</v>
      </c>
      <c r="I35" s="38">
        <f t="shared" si="4"/>
        <v>25</v>
      </c>
      <c r="J35" s="38">
        <f t="shared" si="4"/>
        <v>7057.68</v>
      </c>
      <c r="K35" s="38">
        <f t="shared" si="4"/>
        <v>52942.32</v>
      </c>
    </row>
    <row r="36" spans="1:11" x14ac:dyDescent="0.2">
      <c r="A36" s="36"/>
      <c r="B36" s="37"/>
      <c r="C36" s="38"/>
      <c r="D36" s="39"/>
      <c r="E36" s="19"/>
      <c r="F36" s="19"/>
      <c r="G36" s="19"/>
      <c r="H36" s="19"/>
      <c r="I36" s="19"/>
      <c r="J36" s="19"/>
      <c r="K36" s="19"/>
    </row>
    <row r="37" spans="1:11" x14ac:dyDescent="0.2">
      <c r="A37" s="36" t="s">
        <v>205</v>
      </c>
      <c r="B37" s="37"/>
      <c r="C37" s="38"/>
      <c r="D37" s="39"/>
      <c r="E37" s="19"/>
      <c r="F37" s="19"/>
      <c r="G37" s="19"/>
      <c r="H37" s="19"/>
      <c r="I37" s="19"/>
      <c r="J37" s="19"/>
      <c r="K37" s="19"/>
    </row>
    <row r="38" spans="1:11" ht="16" x14ac:dyDescent="0.2">
      <c r="A38" s="40" t="s">
        <v>206</v>
      </c>
      <c r="B38" s="41" t="s">
        <v>207</v>
      </c>
      <c r="C38" s="42">
        <v>130000</v>
      </c>
      <c r="D38" s="43">
        <v>0</v>
      </c>
      <c r="E38" s="11">
        <v>130000</v>
      </c>
      <c r="F38" s="11">
        <v>3731</v>
      </c>
      <c r="G38" s="11">
        <v>19162.12</v>
      </c>
      <c r="H38" s="11">
        <v>3952</v>
      </c>
      <c r="I38" s="11">
        <v>25</v>
      </c>
      <c r="J38" s="11">
        <v>31060.12</v>
      </c>
      <c r="K38" s="11">
        <v>98939.88</v>
      </c>
    </row>
    <row r="39" spans="1:11" x14ac:dyDescent="0.2">
      <c r="A39" s="36" t="s">
        <v>189</v>
      </c>
      <c r="B39" s="37">
        <v>1</v>
      </c>
      <c r="C39" s="38">
        <f>SUM(C38)</f>
        <v>130000</v>
      </c>
      <c r="D39" s="39">
        <f t="shared" ref="D39:K39" si="5">SUM(D38)</f>
        <v>0</v>
      </c>
      <c r="E39" s="38">
        <f t="shared" si="5"/>
        <v>130000</v>
      </c>
      <c r="F39" s="38">
        <f t="shared" si="5"/>
        <v>3731</v>
      </c>
      <c r="G39" s="38">
        <f t="shared" si="5"/>
        <v>19162.12</v>
      </c>
      <c r="H39" s="38">
        <f t="shared" si="5"/>
        <v>3952</v>
      </c>
      <c r="I39" s="38">
        <f t="shared" si="5"/>
        <v>25</v>
      </c>
      <c r="J39" s="38">
        <f t="shared" si="5"/>
        <v>31060.12</v>
      </c>
      <c r="K39" s="38">
        <f t="shared" si="5"/>
        <v>98939.88</v>
      </c>
    </row>
    <row r="40" spans="1:11" x14ac:dyDescent="0.2">
      <c r="A40" s="36"/>
      <c r="B40" s="37"/>
      <c r="C40" s="38"/>
      <c r="D40" s="39"/>
      <c r="E40" s="19"/>
      <c r="F40" s="19"/>
      <c r="G40" s="19"/>
      <c r="H40" s="19"/>
      <c r="I40" s="19"/>
      <c r="J40" s="19"/>
      <c r="K40" s="19"/>
    </row>
    <row r="41" spans="1:11" x14ac:dyDescent="0.2">
      <c r="A41" s="36" t="s">
        <v>208</v>
      </c>
      <c r="B41" s="37"/>
      <c r="C41" s="38"/>
      <c r="D41" s="39"/>
      <c r="E41" s="19"/>
      <c r="F41" s="19"/>
      <c r="G41" s="19"/>
      <c r="H41" s="19"/>
      <c r="I41" s="19"/>
      <c r="J41" s="19"/>
      <c r="K41" s="19"/>
    </row>
    <row r="42" spans="1:11" ht="16" x14ac:dyDescent="0.2">
      <c r="A42" s="40" t="s">
        <v>209</v>
      </c>
      <c r="B42" s="41" t="s">
        <v>31</v>
      </c>
      <c r="C42" s="42">
        <v>25000</v>
      </c>
      <c r="D42" s="43">
        <v>0</v>
      </c>
      <c r="E42" s="11">
        <v>25000</v>
      </c>
      <c r="F42" s="11">
        <v>717.5</v>
      </c>
      <c r="G42" s="10">
        <v>0</v>
      </c>
      <c r="H42" s="11">
        <v>760</v>
      </c>
      <c r="I42" s="11">
        <v>25</v>
      </c>
      <c r="J42" s="11">
        <v>1502.5</v>
      </c>
      <c r="K42" s="11">
        <v>23497.5</v>
      </c>
    </row>
    <row r="43" spans="1:11" x14ac:dyDescent="0.2">
      <c r="A43" s="40" t="s">
        <v>210</v>
      </c>
      <c r="B43" s="12" t="s">
        <v>211</v>
      </c>
      <c r="C43" s="42">
        <v>40000</v>
      </c>
      <c r="D43" s="43">
        <v>0</v>
      </c>
      <c r="E43" s="11">
        <v>40000</v>
      </c>
      <c r="F43" s="11">
        <v>1148</v>
      </c>
      <c r="G43" s="11">
        <v>442.65</v>
      </c>
      <c r="H43" s="11">
        <v>1216</v>
      </c>
      <c r="I43" s="11">
        <v>25</v>
      </c>
      <c r="J43" s="11">
        <v>2831.65</v>
      </c>
      <c r="K43" s="11">
        <v>37168.35</v>
      </c>
    </row>
    <row r="44" spans="1:11" ht="16" x14ac:dyDescent="0.2">
      <c r="A44" s="40" t="s">
        <v>212</v>
      </c>
      <c r="B44" s="41" t="s">
        <v>213</v>
      </c>
      <c r="C44" s="42">
        <v>55000</v>
      </c>
      <c r="D44" s="43">
        <v>0</v>
      </c>
      <c r="E44" s="11">
        <v>55000</v>
      </c>
      <c r="F44" s="11">
        <v>1578.5</v>
      </c>
      <c r="G44" s="11">
        <v>2559.6799999999998</v>
      </c>
      <c r="H44" s="11">
        <v>1672</v>
      </c>
      <c r="I44" s="11">
        <v>25</v>
      </c>
      <c r="J44" s="11">
        <v>5835.18</v>
      </c>
      <c r="K44" s="11">
        <v>49164.82</v>
      </c>
    </row>
    <row r="45" spans="1:11" x14ac:dyDescent="0.2">
      <c r="A45" s="36" t="s">
        <v>189</v>
      </c>
      <c r="B45" s="37">
        <v>3</v>
      </c>
      <c r="C45" s="38">
        <v>165000</v>
      </c>
      <c r="D45" s="39">
        <f>SUM(D42:D44)</f>
        <v>0</v>
      </c>
      <c r="E45" s="38">
        <v>165000</v>
      </c>
      <c r="F45" s="38">
        <v>4735.5</v>
      </c>
      <c r="G45" s="38">
        <v>4150.66</v>
      </c>
      <c r="H45" s="38">
        <v>5016</v>
      </c>
      <c r="I45" s="38">
        <v>100</v>
      </c>
      <c r="J45" s="38">
        <v>14002.16</v>
      </c>
      <c r="K45" s="38">
        <v>150997.84</v>
      </c>
    </row>
    <row r="46" spans="1:11" ht="26.25" customHeight="1" x14ac:dyDescent="0.2">
      <c r="A46" s="27" t="s">
        <v>181</v>
      </c>
      <c r="B46" s="27">
        <v>11</v>
      </c>
      <c r="C46" s="45">
        <v>681500</v>
      </c>
      <c r="D46" s="46">
        <v>0</v>
      </c>
      <c r="E46" s="45">
        <v>681500</v>
      </c>
      <c r="F46" s="45">
        <v>19559.05</v>
      </c>
      <c r="G46" s="45">
        <v>53009.32</v>
      </c>
      <c r="H46" s="45">
        <v>20717.599999999999</v>
      </c>
      <c r="I46" s="45">
        <v>10382.120000000001</v>
      </c>
      <c r="J46" s="45">
        <v>103668.09</v>
      </c>
      <c r="K46" s="45">
        <v>577831.91</v>
      </c>
    </row>
  </sheetData>
  <mergeCells count="15">
    <mergeCell ref="A13:A14"/>
    <mergeCell ref="B13:B14"/>
    <mergeCell ref="A7:K7"/>
    <mergeCell ref="A8:K8"/>
    <mergeCell ref="A9:K9"/>
    <mergeCell ref="A10:K10"/>
    <mergeCell ref="A11:K11"/>
    <mergeCell ref="I13:I14"/>
    <mergeCell ref="J13:J14"/>
    <mergeCell ref="K13:K14"/>
    <mergeCell ref="D13:D14"/>
    <mergeCell ref="E13:E14"/>
    <mergeCell ref="F13:F14"/>
    <mergeCell ref="G13:G14"/>
    <mergeCell ref="H13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0DD8-587B-499C-8ACC-C13DA993A2AF}">
  <dimension ref="A1:K56"/>
  <sheetViews>
    <sheetView topLeftCell="A37" workbookViewId="0">
      <selection activeCell="C75" sqref="C75"/>
    </sheetView>
  </sheetViews>
  <sheetFormatPr baseColWidth="10" defaultRowHeight="15" x14ac:dyDescent="0.2"/>
  <cols>
    <col min="1" max="1" width="43.5" customWidth="1"/>
    <col min="2" max="2" width="27.5" customWidth="1"/>
    <col min="4" max="4" width="13.6640625" customWidth="1"/>
    <col min="5" max="5" width="12.33203125" customWidth="1"/>
  </cols>
  <sheetData>
    <row r="1" spans="1:11" x14ac:dyDescent="0.2">
      <c r="B1" s="31"/>
      <c r="D1" s="32"/>
    </row>
    <row r="2" spans="1:11" x14ac:dyDescent="0.2">
      <c r="B2" s="31"/>
      <c r="D2" s="32"/>
    </row>
    <row r="3" spans="1:11" x14ac:dyDescent="0.2">
      <c r="B3" s="31"/>
      <c r="D3" s="32"/>
    </row>
    <row r="4" spans="1:11" x14ac:dyDescent="0.2">
      <c r="B4" s="31"/>
      <c r="D4" s="32"/>
    </row>
    <row r="5" spans="1:11" x14ac:dyDescent="0.2">
      <c r="B5" s="31"/>
      <c r="D5" s="32"/>
    </row>
    <row r="6" spans="1:11" x14ac:dyDescent="0.2">
      <c r="A6" s="1"/>
      <c r="B6" s="47"/>
      <c r="C6" s="1"/>
      <c r="D6" s="48"/>
      <c r="E6" s="1"/>
      <c r="F6" s="1"/>
      <c r="G6" s="1"/>
      <c r="H6" s="1"/>
      <c r="I6" s="1"/>
      <c r="J6" s="1"/>
      <c r="K6" s="1"/>
    </row>
    <row r="7" spans="1:11" x14ac:dyDescent="0.2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2">
      <c r="A8" s="117" t="s">
        <v>182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x14ac:dyDescent="0.2">
      <c r="A9" s="117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x14ac:dyDescent="0.2">
      <c r="A10" s="117" t="s">
        <v>214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131" t="s">
        <v>215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x14ac:dyDescent="0.2">
      <c r="A12" s="33"/>
      <c r="B12" s="34"/>
      <c r="C12" s="33"/>
      <c r="D12" s="35"/>
      <c r="E12" s="33"/>
      <c r="F12" s="33"/>
      <c r="G12" s="33"/>
      <c r="H12" s="33"/>
      <c r="I12" s="33"/>
      <c r="J12" s="33"/>
      <c r="K12" s="33"/>
    </row>
    <row r="13" spans="1:11" x14ac:dyDescent="0.2">
      <c r="A13" s="129" t="s">
        <v>4</v>
      </c>
      <c r="B13" s="130" t="s">
        <v>5</v>
      </c>
      <c r="C13" s="29" t="s">
        <v>7</v>
      </c>
      <c r="D13" s="133" t="s">
        <v>8</v>
      </c>
      <c r="E13" s="132" t="s">
        <v>9</v>
      </c>
      <c r="F13" s="132" t="s">
        <v>10</v>
      </c>
      <c r="G13" s="132" t="s">
        <v>11</v>
      </c>
      <c r="H13" s="132" t="s">
        <v>12</v>
      </c>
      <c r="I13" s="132" t="s">
        <v>13</v>
      </c>
      <c r="J13" s="132" t="s">
        <v>14</v>
      </c>
      <c r="K13" s="132" t="s">
        <v>15</v>
      </c>
    </row>
    <row r="14" spans="1:11" x14ac:dyDescent="0.2">
      <c r="A14" s="129"/>
      <c r="B14" s="130"/>
      <c r="C14" s="29" t="s">
        <v>16</v>
      </c>
      <c r="D14" s="133"/>
      <c r="E14" s="132"/>
      <c r="F14" s="132"/>
      <c r="G14" s="132"/>
      <c r="H14" s="132"/>
      <c r="I14" s="132"/>
      <c r="J14" s="132"/>
      <c r="K14" s="132"/>
    </row>
    <row r="15" spans="1:11" x14ac:dyDescent="0.2">
      <c r="A15" s="21" t="s">
        <v>216</v>
      </c>
      <c r="B15" s="49"/>
      <c r="C15" s="50"/>
      <c r="D15" s="51"/>
      <c r="E15" s="50"/>
      <c r="F15" s="50"/>
      <c r="G15" s="50"/>
      <c r="H15" s="50"/>
      <c r="I15" s="50"/>
      <c r="J15" s="50"/>
      <c r="K15" s="50"/>
    </row>
    <row r="16" spans="1:11" ht="16" x14ac:dyDescent="0.2">
      <c r="A16" s="16" t="s">
        <v>217</v>
      </c>
      <c r="B16" s="41" t="s">
        <v>218</v>
      </c>
      <c r="C16" s="52">
        <v>65000</v>
      </c>
      <c r="D16" s="43">
        <v>0</v>
      </c>
      <c r="E16" s="13">
        <v>65000</v>
      </c>
      <c r="F16" s="11">
        <v>1865.5</v>
      </c>
      <c r="G16" s="13">
        <v>1854</v>
      </c>
      <c r="H16" s="11">
        <v>1976</v>
      </c>
      <c r="I16" s="11">
        <v>25</v>
      </c>
      <c r="J16" s="11">
        <v>8294.08</v>
      </c>
      <c r="K16" s="11">
        <v>56705.919999999998</v>
      </c>
    </row>
    <row r="17" spans="1:11" x14ac:dyDescent="0.2">
      <c r="A17" s="36" t="s">
        <v>189</v>
      </c>
      <c r="B17" s="37">
        <v>1</v>
      </c>
      <c r="C17" s="38">
        <f>SUM(C16)</f>
        <v>65000</v>
      </c>
      <c r="D17" s="39">
        <f t="shared" ref="D17:K17" si="0">SUM(D16)</f>
        <v>0</v>
      </c>
      <c r="E17" s="38">
        <f t="shared" si="0"/>
        <v>65000</v>
      </c>
      <c r="F17" s="38">
        <f t="shared" si="0"/>
        <v>1865.5</v>
      </c>
      <c r="G17" s="38">
        <f t="shared" si="0"/>
        <v>1854</v>
      </c>
      <c r="H17" s="38">
        <f t="shared" si="0"/>
        <v>1976</v>
      </c>
      <c r="I17" s="38">
        <f t="shared" si="0"/>
        <v>25</v>
      </c>
      <c r="J17" s="38">
        <f>SUM(J16)</f>
        <v>8294.08</v>
      </c>
      <c r="K17" s="38">
        <f t="shared" si="0"/>
        <v>56705.919999999998</v>
      </c>
    </row>
    <row r="18" spans="1:11" x14ac:dyDescent="0.2">
      <c r="A18" s="36"/>
      <c r="B18" s="37"/>
      <c r="C18" s="38"/>
      <c r="D18" s="39"/>
      <c r="E18" s="38"/>
      <c r="F18" s="38"/>
      <c r="G18" s="38"/>
      <c r="H18" s="38"/>
      <c r="I18" s="38"/>
      <c r="J18" s="38"/>
      <c r="K18" s="38"/>
    </row>
    <row r="19" spans="1:11" x14ac:dyDescent="0.2">
      <c r="A19" s="36" t="s">
        <v>190</v>
      </c>
      <c r="B19" s="37"/>
      <c r="C19" s="19"/>
      <c r="D19" s="39"/>
      <c r="E19" s="19"/>
      <c r="F19" s="19"/>
      <c r="G19" s="19"/>
      <c r="H19" s="19"/>
      <c r="I19" s="19"/>
      <c r="J19" s="19"/>
      <c r="K19" s="19"/>
    </row>
    <row r="20" spans="1:11" ht="16" x14ac:dyDescent="0.2">
      <c r="A20" s="53" t="s">
        <v>219</v>
      </c>
      <c r="B20" s="41" t="s">
        <v>220</v>
      </c>
      <c r="C20" s="42">
        <v>50000</v>
      </c>
      <c r="D20" s="43">
        <v>0</v>
      </c>
      <c r="E20" s="42">
        <v>50000</v>
      </c>
      <c r="F20" s="42">
        <v>1435</v>
      </c>
      <c r="G20" s="42">
        <v>1854</v>
      </c>
      <c r="H20" s="42">
        <v>1520</v>
      </c>
      <c r="I20" s="42">
        <v>25</v>
      </c>
      <c r="J20" s="42">
        <v>4834</v>
      </c>
      <c r="K20" s="42">
        <v>45166</v>
      </c>
    </row>
    <row r="21" spans="1:11" x14ac:dyDescent="0.2">
      <c r="A21" s="36" t="s">
        <v>189</v>
      </c>
      <c r="B21" s="37">
        <v>1</v>
      </c>
      <c r="C21" s="38">
        <f t="shared" ref="C21:K21" si="1">SUM(C20)</f>
        <v>50000</v>
      </c>
      <c r="D21" s="39">
        <f t="shared" si="1"/>
        <v>0</v>
      </c>
      <c r="E21" s="38">
        <f t="shared" si="1"/>
        <v>50000</v>
      </c>
      <c r="F21" s="38">
        <f t="shared" si="1"/>
        <v>1435</v>
      </c>
      <c r="G21" s="38">
        <f t="shared" si="1"/>
        <v>1854</v>
      </c>
      <c r="H21" s="38">
        <f t="shared" si="1"/>
        <v>1520</v>
      </c>
      <c r="I21" s="38">
        <f t="shared" si="1"/>
        <v>25</v>
      </c>
      <c r="J21" s="38">
        <f t="shared" si="1"/>
        <v>4834</v>
      </c>
      <c r="K21" s="38">
        <f t="shared" si="1"/>
        <v>45166</v>
      </c>
    </row>
    <row r="22" spans="1:11" x14ac:dyDescent="0.2">
      <c r="A22" s="36"/>
      <c r="B22" s="37"/>
      <c r="C22" s="38"/>
      <c r="D22" s="39"/>
      <c r="E22" s="38"/>
      <c r="F22" s="38"/>
      <c r="G22" s="38"/>
      <c r="H22" s="38"/>
      <c r="I22" s="38"/>
      <c r="J22" s="38"/>
      <c r="K22" s="38"/>
    </row>
    <row r="23" spans="1:11" x14ac:dyDescent="0.2">
      <c r="A23" s="36" t="s">
        <v>202</v>
      </c>
      <c r="B23" s="37"/>
      <c r="C23" s="38"/>
      <c r="D23" s="39"/>
      <c r="E23" s="19"/>
      <c r="F23" s="19"/>
      <c r="G23" s="19"/>
      <c r="H23" s="19"/>
      <c r="I23" s="19"/>
      <c r="J23" s="19"/>
      <c r="K23" s="19"/>
    </row>
    <row r="24" spans="1:11" ht="16" x14ac:dyDescent="0.2">
      <c r="A24" s="40" t="s">
        <v>221</v>
      </c>
      <c r="B24" s="41" t="s">
        <v>222</v>
      </c>
      <c r="C24" s="42">
        <v>50000</v>
      </c>
      <c r="D24" s="43">
        <v>0</v>
      </c>
      <c r="E24" s="42">
        <v>50000</v>
      </c>
      <c r="F24" s="42">
        <v>1435</v>
      </c>
      <c r="G24" s="42">
        <v>1854</v>
      </c>
      <c r="H24" s="42">
        <v>1520</v>
      </c>
      <c r="I24" s="42">
        <v>25</v>
      </c>
      <c r="J24" s="42">
        <v>4834</v>
      </c>
      <c r="K24" s="42">
        <v>45166</v>
      </c>
    </row>
    <row r="25" spans="1:11" x14ac:dyDescent="0.2">
      <c r="A25" s="36" t="s">
        <v>189</v>
      </c>
      <c r="B25" s="37">
        <v>1</v>
      </c>
      <c r="C25" s="38">
        <f t="shared" ref="C25:K25" si="2">SUM(C24)</f>
        <v>50000</v>
      </c>
      <c r="D25" s="39">
        <f t="shared" si="2"/>
        <v>0</v>
      </c>
      <c r="E25" s="38">
        <f t="shared" si="2"/>
        <v>50000</v>
      </c>
      <c r="F25" s="38">
        <f t="shared" si="2"/>
        <v>1435</v>
      </c>
      <c r="G25" s="38">
        <f t="shared" si="2"/>
        <v>1854</v>
      </c>
      <c r="H25" s="38">
        <f t="shared" si="2"/>
        <v>1520</v>
      </c>
      <c r="I25" s="38">
        <f t="shared" si="2"/>
        <v>25</v>
      </c>
      <c r="J25" s="38">
        <f t="shared" si="2"/>
        <v>4834</v>
      </c>
      <c r="K25" s="38">
        <f t="shared" si="2"/>
        <v>45166</v>
      </c>
    </row>
    <row r="26" spans="1:11" x14ac:dyDescent="0.2">
      <c r="A26" s="36"/>
      <c r="B26" s="37"/>
      <c r="C26" s="38"/>
      <c r="D26" s="39"/>
      <c r="E26" s="38"/>
      <c r="F26" s="38"/>
      <c r="G26" s="38"/>
      <c r="H26" s="38"/>
      <c r="I26" s="38"/>
      <c r="J26" s="38"/>
      <c r="K26" s="38"/>
    </row>
    <row r="27" spans="1:11" ht="32" x14ac:dyDescent="0.2">
      <c r="A27" s="24" t="s">
        <v>223</v>
      </c>
      <c r="B27" s="37"/>
      <c r="C27" s="38"/>
      <c r="D27" s="39"/>
      <c r="E27" s="19"/>
      <c r="F27" s="19"/>
      <c r="G27" s="19"/>
      <c r="H27" s="54"/>
      <c r="I27" s="19"/>
      <c r="J27" s="19"/>
      <c r="K27" s="19"/>
    </row>
    <row r="28" spans="1:11" x14ac:dyDescent="0.2">
      <c r="A28" s="40" t="s">
        <v>224</v>
      </c>
      <c r="B28" s="8" t="s">
        <v>225</v>
      </c>
      <c r="C28" s="42">
        <v>60000</v>
      </c>
      <c r="D28" s="43">
        <v>0</v>
      </c>
      <c r="E28" s="11">
        <v>60000</v>
      </c>
      <c r="F28" s="11">
        <v>1722</v>
      </c>
      <c r="G28" s="11">
        <v>3486.68</v>
      </c>
      <c r="H28" s="52">
        <v>1824</v>
      </c>
      <c r="I28" s="11">
        <v>25</v>
      </c>
      <c r="J28" s="11">
        <v>7057.68</v>
      </c>
      <c r="K28" s="11">
        <v>52942.32</v>
      </c>
    </row>
    <row r="29" spans="1:11" x14ac:dyDescent="0.2">
      <c r="A29" s="36" t="s">
        <v>189</v>
      </c>
      <c r="B29" s="37">
        <v>1</v>
      </c>
      <c r="C29" s="38">
        <v>60000</v>
      </c>
      <c r="D29" s="39">
        <v>0</v>
      </c>
      <c r="E29" s="19">
        <v>60000</v>
      </c>
      <c r="F29" s="19">
        <v>1722</v>
      </c>
      <c r="G29" s="19">
        <v>3486.68</v>
      </c>
      <c r="H29" s="54">
        <v>1824</v>
      </c>
      <c r="I29" s="19">
        <v>25</v>
      </c>
      <c r="J29" s="19">
        <v>7057.68</v>
      </c>
      <c r="K29" s="19">
        <v>52942.32</v>
      </c>
    </row>
    <row r="30" spans="1:11" x14ac:dyDescent="0.2">
      <c r="A30" s="36"/>
      <c r="B30" s="37"/>
      <c r="C30" s="38"/>
      <c r="D30" s="39"/>
      <c r="E30" s="19"/>
      <c r="F30" s="19"/>
      <c r="G30" s="19"/>
      <c r="H30" s="54"/>
      <c r="I30" s="19"/>
      <c r="J30" s="19"/>
      <c r="K30" s="19"/>
    </row>
    <row r="31" spans="1:11" x14ac:dyDescent="0.2">
      <c r="A31" s="36" t="s">
        <v>226</v>
      </c>
      <c r="B31" s="37"/>
      <c r="C31" s="38"/>
      <c r="D31" s="39"/>
      <c r="E31" s="19"/>
      <c r="F31" s="19"/>
      <c r="G31" s="19"/>
      <c r="H31" s="54"/>
      <c r="I31" s="19"/>
      <c r="J31" s="19"/>
      <c r="K31" s="19"/>
    </row>
    <row r="32" spans="1:11" x14ac:dyDescent="0.2">
      <c r="A32" s="40" t="s">
        <v>227</v>
      </c>
      <c r="B32" s="12" t="s">
        <v>228</v>
      </c>
      <c r="C32" s="42">
        <v>55000</v>
      </c>
      <c r="D32" s="43">
        <v>0</v>
      </c>
      <c r="E32" s="11">
        <v>55000</v>
      </c>
      <c r="F32" s="11">
        <v>1578.5</v>
      </c>
      <c r="G32" s="11">
        <v>2202.64</v>
      </c>
      <c r="H32" s="52">
        <v>1672</v>
      </c>
      <c r="I32" s="11">
        <v>2405.2399999999998</v>
      </c>
      <c r="J32" s="11">
        <v>7858.38</v>
      </c>
      <c r="K32" s="11">
        <v>47141.62</v>
      </c>
    </row>
    <row r="33" spans="1:11" x14ac:dyDescent="0.2">
      <c r="A33" s="36" t="s">
        <v>189</v>
      </c>
      <c r="B33" s="37">
        <v>1</v>
      </c>
      <c r="C33" s="38">
        <f>SUM(C32)</f>
        <v>55000</v>
      </c>
      <c r="D33" s="39">
        <f t="shared" ref="D33:K33" si="3">SUM(D32)</f>
        <v>0</v>
      </c>
      <c r="E33" s="38">
        <f t="shared" si="3"/>
        <v>55000</v>
      </c>
      <c r="F33" s="38">
        <f t="shared" si="3"/>
        <v>1578.5</v>
      </c>
      <c r="G33" s="38">
        <f t="shared" si="3"/>
        <v>2202.64</v>
      </c>
      <c r="H33" s="38">
        <f t="shared" si="3"/>
        <v>1672</v>
      </c>
      <c r="I33" s="38">
        <f t="shared" si="3"/>
        <v>2405.2399999999998</v>
      </c>
      <c r="J33" s="38">
        <f t="shared" si="3"/>
        <v>7858.38</v>
      </c>
      <c r="K33" s="38">
        <f t="shared" si="3"/>
        <v>47141.62</v>
      </c>
    </row>
    <row r="34" spans="1:11" x14ac:dyDescent="0.2">
      <c r="A34" s="36"/>
      <c r="B34" s="37"/>
      <c r="C34" s="38"/>
      <c r="D34" s="39"/>
      <c r="E34" s="19"/>
      <c r="F34" s="19"/>
      <c r="G34" s="19"/>
      <c r="H34" s="54"/>
      <c r="I34" s="19"/>
      <c r="J34" s="19"/>
      <c r="K34" s="19"/>
    </row>
    <row r="35" spans="1:11" x14ac:dyDescent="0.2">
      <c r="A35" s="36" t="s">
        <v>229</v>
      </c>
      <c r="B35" s="37"/>
      <c r="C35" s="38"/>
      <c r="D35" s="39"/>
      <c r="E35" s="19"/>
      <c r="F35" s="19"/>
      <c r="G35" s="19"/>
      <c r="H35" s="54"/>
      <c r="I35" s="19"/>
      <c r="J35" s="19"/>
      <c r="K35" s="19"/>
    </row>
    <row r="36" spans="1:11" ht="16" x14ac:dyDescent="0.2">
      <c r="A36" s="40" t="s">
        <v>230</v>
      </c>
      <c r="B36" s="41" t="s">
        <v>170</v>
      </c>
      <c r="C36" s="42">
        <v>65000</v>
      </c>
      <c r="D36" s="43">
        <v>0</v>
      </c>
      <c r="E36" s="11">
        <v>65000</v>
      </c>
      <c r="F36" s="11">
        <v>1865.5</v>
      </c>
      <c r="G36" s="11">
        <v>4427.58</v>
      </c>
      <c r="H36" s="52">
        <v>1976</v>
      </c>
      <c r="I36" s="11">
        <v>25</v>
      </c>
      <c r="J36" s="11">
        <v>8294.08</v>
      </c>
      <c r="K36" s="11">
        <v>56708.92</v>
      </c>
    </row>
    <row r="37" spans="1:11" ht="16" x14ac:dyDescent="0.2">
      <c r="A37" s="40" t="s">
        <v>231</v>
      </c>
      <c r="B37" s="41" t="s">
        <v>170</v>
      </c>
      <c r="C37" s="42">
        <v>55000</v>
      </c>
      <c r="D37" s="43">
        <v>0</v>
      </c>
      <c r="E37" s="11">
        <v>55000</v>
      </c>
      <c r="F37" s="11">
        <v>1578.5</v>
      </c>
      <c r="G37" s="11">
        <v>2559.6799999999998</v>
      </c>
      <c r="H37" s="11">
        <v>1672</v>
      </c>
      <c r="I37" s="11">
        <v>25</v>
      </c>
      <c r="J37" s="11">
        <v>5835.18</v>
      </c>
      <c r="K37" s="11">
        <v>49164.82</v>
      </c>
    </row>
    <row r="38" spans="1:11" x14ac:dyDescent="0.2">
      <c r="A38" s="36" t="s">
        <v>189</v>
      </c>
      <c r="B38" s="37">
        <v>2</v>
      </c>
      <c r="C38" s="38">
        <f>SUM(C36:C37)</f>
        <v>120000</v>
      </c>
      <c r="D38" s="39">
        <v>0</v>
      </c>
      <c r="E38" s="38">
        <f t="shared" ref="E38:K38" si="4">SUM(E36:E37)</f>
        <v>120000</v>
      </c>
      <c r="F38" s="38">
        <f t="shared" si="4"/>
        <v>3444</v>
      </c>
      <c r="G38" s="38">
        <f t="shared" si="4"/>
        <v>6987.26</v>
      </c>
      <c r="H38" s="38">
        <f t="shared" si="4"/>
        <v>3648</v>
      </c>
      <c r="I38" s="38">
        <f t="shared" si="4"/>
        <v>50</v>
      </c>
      <c r="J38" s="38">
        <f t="shared" si="4"/>
        <v>14129.26</v>
      </c>
      <c r="K38" s="38">
        <f t="shared" si="4"/>
        <v>105873.73999999999</v>
      </c>
    </row>
    <row r="39" spans="1:11" x14ac:dyDescent="0.2">
      <c r="A39" s="36"/>
      <c r="B39" s="37"/>
      <c r="C39" s="38"/>
      <c r="D39" s="39"/>
      <c r="E39" s="19"/>
      <c r="F39" s="19"/>
      <c r="G39" s="19"/>
      <c r="H39" s="54"/>
      <c r="I39" s="19"/>
      <c r="J39" s="19"/>
      <c r="K39" s="19"/>
    </row>
    <row r="40" spans="1:11" ht="32" x14ac:dyDescent="0.2">
      <c r="A40" s="24" t="s">
        <v>232</v>
      </c>
      <c r="B40" s="37"/>
      <c r="C40" s="38"/>
      <c r="D40" s="39"/>
      <c r="E40" s="19"/>
      <c r="F40" s="19"/>
      <c r="G40" s="19"/>
      <c r="H40" s="54"/>
      <c r="I40" s="19"/>
      <c r="J40" s="19"/>
      <c r="K40" s="19"/>
    </row>
    <row r="41" spans="1:11" ht="16" x14ac:dyDescent="0.2">
      <c r="A41" s="40" t="s">
        <v>233</v>
      </c>
      <c r="B41" s="41" t="s">
        <v>234</v>
      </c>
      <c r="C41" s="42">
        <v>55000</v>
      </c>
      <c r="D41" s="43">
        <v>0</v>
      </c>
      <c r="E41" s="11">
        <v>55000</v>
      </c>
      <c r="F41" s="11">
        <v>1578</v>
      </c>
      <c r="G41" s="11">
        <v>2559.6799999999998</v>
      </c>
      <c r="H41" s="52">
        <v>1672</v>
      </c>
      <c r="I41" s="11">
        <v>25</v>
      </c>
      <c r="J41" s="11">
        <v>5835.18</v>
      </c>
      <c r="K41" s="11">
        <v>49164.82</v>
      </c>
    </row>
    <row r="42" spans="1:11" ht="16" x14ac:dyDescent="0.2">
      <c r="A42" s="40" t="s">
        <v>235</v>
      </c>
      <c r="B42" s="41" t="s">
        <v>234</v>
      </c>
      <c r="C42" s="42">
        <v>55000</v>
      </c>
      <c r="D42" s="43">
        <v>0</v>
      </c>
      <c r="E42" s="11">
        <v>55000</v>
      </c>
      <c r="F42" s="11">
        <v>1578</v>
      </c>
      <c r="G42" s="11">
        <v>2559.6799999999998</v>
      </c>
      <c r="H42" s="52">
        <v>1672</v>
      </c>
      <c r="I42" s="11">
        <v>25</v>
      </c>
      <c r="J42" s="11">
        <v>5835.18</v>
      </c>
      <c r="K42" s="11">
        <v>49164.82</v>
      </c>
    </row>
    <row r="43" spans="1:11" ht="16" x14ac:dyDescent="0.2">
      <c r="A43" s="40" t="s">
        <v>236</v>
      </c>
      <c r="B43" s="41" t="s">
        <v>234</v>
      </c>
      <c r="C43" s="42">
        <v>50000</v>
      </c>
      <c r="D43" s="43">
        <v>0</v>
      </c>
      <c r="E43" s="11">
        <v>50000</v>
      </c>
      <c r="F43" s="11">
        <v>1435</v>
      </c>
      <c r="G43" s="11">
        <v>1854</v>
      </c>
      <c r="H43" s="52">
        <v>1520</v>
      </c>
      <c r="I43" s="11">
        <v>25</v>
      </c>
      <c r="J43" s="11">
        <v>4834</v>
      </c>
      <c r="K43" s="11">
        <v>45166</v>
      </c>
    </row>
    <row r="44" spans="1:11" ht="16" x14ac:dyDescent="0.2">
      <c r="A44" s="40" t="s">
        <v>237</v>
      </c>
      <c r="B44" s="41" t="s">
        <v>144</v>
      </c>
      <c r="C44" s="42">
        <v>55000</v>
      </c>
      <c r="D44" s="43">
        <v>0</v>
      </c>
      <c r="E44" s="11">
        <v>55000</v>
      </c>
      <c r="F44" s="11">
        <v>1578</v>
      </c>
      <c r="G44" s="11">
        <v>2559.6799999999998</v>
      </c>
      <c r="H44" s="52">
        <v>1672</v>
      </c>
      <c r="I44" s="11">
        <v>25</v>
      </c>
      <c r="J44" s="11">
        <v>5835.18</v>
      </c>
      <c r="K44" s="11">
        <v>49164.82</v>
      </c>
    </row>
    <row r="45" spans="1:11" x14ac:dyDescent="0.2">
      <c r="A45" s="36" t="s">
        <v>189</v>
      </c>
      <c r="B45" s="37">
        <v>4</v>
      </c>
      <c r="C45" s="38">
        <f>SUM(C41:C44)</f>
        <v>215000</v>
      </c>
      <c r="D45" s="39">
        <f>SUM(D41:D42)</f>
        <v>0</v>
      </c>
      <c r="E45" s="38">
        <f t="shared" ref="E45:K45" si="5">SUM(E41:E44)</f>
        <v>215000</v>
      </c>
      <c r="F45" s="38">
        <f t="shared" si="5"/>
        <v>6169</v>
      </c>
      <c r="G45" s="38">
        <f t="shared" si="5"/>
        <v>9533.0399999999991</v>
      </c>
      <c r="H45" s="38">
        <f t="shared" si="5"/>
        <v>6536</v>
      </c>
      <c r="I45" s="38">
        <f t="shared" si="5"/>
        <v>100</v>
      </c>
      <c r="J45" s="38">
        <f t="shared" si="5"/>
        <v>22339.54</v>
      </c>
      <c r="K45" s="38">
        <f t="shared" si="5"/>
        <v>192660.46000000002</v>
      </c>
    </row>
    <row r="46" spans="1:11" x14ac:dyDescent="0.2">
      <c r="A46" s="36"/>
      <c r="B46" s="37"/>
      <c r="C46" s="38"/>
      <c r="D46" s="39"/>
      <c r="E46" s="19"/>
      <c r="F46" s="19"/>
      <c r="G46" s="19"/>
      <c r="H46" s="54"/>
      <c r="I46" s="19"/>
      <c r="J46" s="19"/>
      <c r="K46" s="19"/>
    </row>
    <row r="47" spans="1:11" ht="32" x14ac:dyDescent="0.2">
      <c r="A47" s="24" t="s">
        <v>238</v>
      </c>
      <c r="B47" s="37"/>
      <c r="C47" s="38"/>
      <c r="D47" s="39"/>
      <c r="E47" s="19"/>
      <c r="F47" s="19"/>
      <c r="G47" s="19"/>
      <c r="H47" s="54"/>
      <c r="I47" s="19"/>
      <c r="J47" s="19"/>
      <c r="K47" s="19"/>
    </row>
    <row r="48" spans="1:11" ht="16" x14ac:dyDescent="0.2">
      <c r="A48" s="40" t="s">
        <v>239</v>
      </c>
      <c r="B48" s="41" t="s">
        <v>213</v>
      </c>
      <c r="C48" s="42">
        <v>55000</v>
      </c>
      <c r="D48" s="43">
        <v>0</v>
      </c>
      <c r="E48" s="11">
        <v>55000</v>
      </c>
      <c r="F48" s="11">
        <v>1578</v>
      </c>
      <c r="G48" s="11">
        <v>2559.6799999999998</v>
      </c>
      <c r="H48" s="52">
        <v>1672</v>
      </c>
      <c r="I48" s="11">
        <v>25</v>
      </c>
      <c r="J48" s="11">
        <v>5835.18</v>
      </c>
      <c r="K48" s="11">
        <v>49164.82</v>
      </c>
    </row>
    <row r="49" spans="1:11" x14ac:dyDescent="0.2">
      <c r="A49" s="36" t="s">
        <v>189</v>
      </c>
      <c r="B49" s="37">
        <v>1</v>
      </c>
      <c r="C49" s="38">
        <f>SUM(C48)</f>
        <v>55000</v>
      </c>
      <c r="D49" s="39">
        <f t="shared" ref="D49:K49" si="6">SUM(D48)</f>
        <v>0</v>
      </c>
      <c r="E49" s="38">
        <f t="shared" si="6"/>
        <v>55000</v>
      </c>
      <c r="F49" s="38">
        <f t="shared" si="6"/>
        <v>1578</v>
      </c>
      <c r="G49" s="38">
        <f t="shared" si="6"/>
        <v>2559.6799999999998</v>
      </c>
      <c r="H49" s="38">
        <f t="shared" si="6"/>
        <v>1672</v>
      </c>
      <c r="I49" s="38">
        <f t="shared" si="6"/>
        <v>25</v>
      </c>
      <c r="J49" s="38">
        <f>SUM(J48)</f>
        <v>5835.18</v>
      </c>
      <c r="K49" s="38">
        <f t="shared" si="6"/>
        <v>49164.82</v>
      </c>
    </row>
    <row r="50" spans="1:11" x14ac:dyDescent="0.2">
      <c r="A50" s="36"/>
      <c r="B50" s="37"/>
      <c r="C50" s="38"/>
      <c r="D50" s="39"/>
      <c r="E50" s="19"/>
      <c r="F50" s="19"/>
      <c r="G50" s="19"/>
      <c r="H50" s="54"/>
      <c r="I50" s="19"/>
      <c r="J50" s="19"/>
      <c r="K50" s="19"/>
    </row>
    <row r="51" spans="1:11" x14ac:dyDescent="0.2">
      <c r="A51" s="36" t="s">
        <v>208</v>
      </c>
      <c r="B51" s="37"/>
      <c r="C51" s="38"/>
      <c r="D51" s="39"/>
      <c r="E51" s="19"/>
      <c r="F51" s="19"/>
      <c r="G51" s="19"/>
      <c r="H51" s="54"/>
      <c r="I51" s="19"/>
      <c r="J51" s="19"/>
      <c r="K51" s="19"/>
    </row>
    <row r="52" spans="1:11" ht="16" x14ac:dyDescent="0.2">
      <c r="A52" s="40" t="s">
        <v>240</v>
      </c>
      <c r="B52" s="41" t="s">
        <v>234</v>
      </c>
      <c r="C52" s="42">
        <v>55000</v>
      </c>
      <c r="D52" s="43">
        <v>0</v>
      </c>
      <c r="E52" s="11">
        <v>55000</v>
      </c>
      <c r="F52" s="11">
        <v>1578.5</v>
      </c>
      <c r="G52" s="11">
        <v>2559.6799999999998</v>
      </c>
      <c r="H52" s="52">
        <v>1672</v>
      </c>
      <c r="I52" s="11">
        <v>25</v>
      </c>
      <c r="J52" s="11">
        <v>5835.18</v>
      </c>
      <c r="K52" s="11">
        <v>49164.82</v>
      </c>
    </row>
    <row r="53" spans="1:11" ht="16" x14ac:dyDescent="0.2">
      <c r="A53" s="40" t="s">
        <v>241</v>
      </c>
      <c r="B53" s="41" t="s">
        <v>242</v>
      </c>
      <c r="C53" s="42">
        <v>75000</v>
      </c>
      <c r="D53" s="43">
        <v>0</v>
      </c>
      <c r="E53" s="11">
        <v>75000</v>
      </c>
      <c r="F53" s="11">
        <v>2152.5</v>
      </c>
      <c r="G53" s="11">
        <v>6309.38</v>
      </c>
      <c r="H53" s="52">
        <v>2280</v>
      </c>
      <c r="I53" s="11">
        <v>25</v>
      </c>
      <c r="J53" s="11">
        <v>10766.88</v>
      </c>
      <c r="K53" s="11">
        <v>64233.120000000003</v>
      </c>
    </row>
    <row r="54" spans="1:11" ht="16" x14ac:dyDescent="0.2">
      <c r="A54" s="40" t="s">
        <v>243</v>
      </c>
      <c r="B54" s="41" t="s">
        <v>244</v>
      </c>
      <c r="C54" s="42">
        <v>55000</v>
      </c>
      <c r="D54" s="43">
        <v>0</v>
      </c>
      <c r="E54" s="11">
        <v>55000</v>
      </c>
      <c r="F54" s="11">
        <v>1578.5</v>
      </c>
      <c r="G54" s="11">
        <v>2559.6799999999998</v>
      </c>
      <c r="H54" s="52">
        <v>1672</v>
      </c>
      <c r="I54" s="11">
        <v>25</v>
      </c>
      <c r="J54" s="11">
        <v>5835.18</v>
      </c>
      <c r="K54" s="11">
        <v>49164.82</v>
      </c>
    </row>
    <row r="55" spans="1:11" x14ac:dyDescent="0.2">
      <c r="A55" s="36" t="s">
        <v>189</v>
      </c>
      <c r="B55" s="37">
        <v>3</v>
      </c>
      <c r="C55" s="38">
        <f>SUM(C52:C54)</f>
        <v>185000</v>
      </c>
      <c r="D55" s="39"/>
      <c r="E55" s="38">
        <f t="shared" ref="E55:K55" si="7">SUM(E52:E54)</f>
        <v>185000</v>
      </c>
      <c r="F55" s="38">
        <f t="shared" si="7"/>
        <v>5309.5</v>
      </c>
      <c r="G55" s="38">
        <f t="shared" si="7"/>
        <v>11428.74</v>
      </c>
      <c r="H55" s="38">
        <f t="shared" si="7"/>
        <v>5624</v>
      </c>
      <c r="I55" s="38">
        <f t="shared" si="7"/>
        <v>75</v>
      </c>
      <c r="J55" s="38">
        <f t="shared" si="7"/>
        <v>22437.239999999998</v>
      </c>
      <c r="K55" s="38">
        <f t="shared" si="7"/>
        <v>162562.76</v>
      </c>
    </row>
    <row r="56" spans="1:11" ht="16" x14ac:dyDescent="0.2">
      <c r="A56" s="27" t="s">
        <v>181</v>
      </c>
      <c r="B56" s="27">
        <v>15</v>
      </c>
      <c r="C56" s="45">
        <v>855000</v>
      </c>
      <c r="D56" s="46">
        <v>0</v>
      </c>
      <c r="E56" s="45">
        <v>855000</v>
      </c>
      <c r="F56" s="45">
        <v>24538.5</v>
      </c>
      <c r="G56" s="45">
        <v>44333.62</v>
      </c>
      <c r="H56" s="45">
        <v>25992</v>
      </c>
      <c r="I56" s="45">
        <v>2755.24</v>
      </c>
      <c r="J56" s="45">
        <v>97619.36</v>
      </c>
      <c r="K56" s="45">
        <v>757380.64</v>
      </c>
    </row>
  </sheetData>
  <mergeCells count="15">
    <mergeCell ref="A13:A14"/>
    <mergeCell ref="B13:B14"/>
    <mergeCell ref="A7:K7"/>
    <mergeCell ref="A8:K8"/>
    <mergeCell ref="A9:K9"/>
    <mergeCell ref="A10:K10"/>
    <mergeCell ref="A11:K11"/>
    <mergeCell ref="I13:I14"/>
    <mergeCell ref="J13:J14"/>
    <mergeCell ref="K13:K14"/>
    <mergeCell ref="D13:D14"/>
    <mergeCell ref="E13:E14"/>
    <mergeCell ref="F13:F14"/>
    <mergeCell ref="G13:G14"/>
    <mergeCell ref="H13:H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80EC-9B13-4DEB-A9A3-41CA543BFBB6}">
  <dimension ref="A7:L22"/>
  <sheetViews>
    <sheetView workbookViewId="0">
      <selection activeCell="F25" sqref="F25"/>
    </sheetView>
  </sheetViews>
  <sheetFormatPr baseColWidth="10" defaultRowHeight="15" x14ac:dyDescent="0.2"/>
  <cols>
    <col min="1" max="1" width="36.1640625" customWidth="1"/>
    <col min="2" max="2" width="17.1640625" customWidth="1"/>
    <col min="3" max="3" width="12.83203125" customWidth="1"/>
  </cols>
  <sheetData>
    <row r="7" spans="1:12" x14ac:dyDescent="0.2">
      <c r="A7" s="136" t="s">
        <v>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2">
      <c r="A8" s="136" t="s">
        <v>182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x14ac:dyDescent="0.2">
      <c r="A9" s="136" t="s">
        <v>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36" t="s">
        <v>245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x14ac:dyDescent="0.2">
      <c r="A11" s="137" t="s">
        <v>246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">
      <c r="A13" s="134" t="s">
        <v>4</v>
      </c>
      <c r="B13" s="134" t="s">
        <v>5</v>
      </c>
      <c r="C13" s="134" t="s">
        <v>185</v>
      </c>
      <c r="D13" s="56" t="s">
        <v>7</v>
      </c>
      <c r="E13" s="135" t="s">
        <v>8</v>
      </c>
      <c r="F13" s="138" t="s">
        <v>9</v>
      </c>
      <c r="G13" s="138" t="s">
        <v>10</v>
      </c>
      <c r="H13" s="138" t="s">
        <v>11</v>
      </c>
      <c r="I13" s="138" t="s">
        <v>12</v>
      </c>
      <c r="J13" s="138" t="s">
        <v>13</v>
      </c>
      <c r="K13" s="138" t="s">
        <v>14</v>
      </c>
      <c r="L13" s="138" t="s">
        <v>15</v>
      </c>
    </row>
    <row r="14" spans="1:12" x14ac:dyDescent="0.2">
      <c r="A14" s="134"/>
      <c r="B14" s="134"/>
      <c r="C14" s="134"/>
      <c r="D14" s="56" t="s">
        <v>16</v>
      </c>
      <c r="E14" s="135"/>
      <c r="F14" s="138"/>
      <c r="G14" s="138"/>
      <c r="H14" s="138"/>
      <c r="I14" s="138"/>
      <c r="J14" s="138"/>
      <c r="K14" s="138"/>
      <c r="L14" s="138"/>
    </row>
    <row r="15" spans="1:12" x14ac:dyDescent="0.2">
      <c r="A15" s="57" t="s">
        <v>80</v>
      </c>
      <c r="B15" s="59"/>
      <c r="C15" s="59"/>
      <c r="D15" s="59"/>
      <c r="E15" s="59"/>
      <c r="F15" s="60"/>
      <c r="G15" s="61"/>
      <c r="H15" s="60"/>
      <c r="I15" s="60"/>
      <c r="J15" s="60"/>
      <c r="K15" s="60"/>
      <c r="L15" s="60"/>
    </row>
    <row r="16" spans="1:12" ht="30" x14ac:dyDescent="0.2">
      <c r="A16" s="62" t="s">
        <v>247</v>
      </c>
      <c r="B16" s="58" t="s">
        <v>248</v>
      </c>
      <c r="C16" s="63" t="s">
        <v>249</v>
      </c>
      <c r="D16" s="60">
        <v>55000</v>
      </c>
      <c r="E16" s="64">
        <v>0</v>
      </c>
      <c r="F16" s="65">
        <v>55000</v>
      </c>
      <c r="G16" s="66">
        <v>1578.5</v>
      </c>
      <c r="H16" s="66">
        <v>2559.6799999999998</v>
      </c>
      <c r="I16" s="60">
        <v>1672</v>
      </c>
      <c r="J16" s="66">
        <v>25</v>
      </c>
      <c r="K16" s="60">
        <v>5835.18</v>
      </c>
      <c r="L16" s="60">
        <v>49164.82</v>
      </c>
    </row>
    <row r="17" spans="1:12" x14ac:dyDescent="0.2">
      <c r="A17" s="67" t="s">
        <v>189</v>
      </c>
      <c r="B17" s="68">
        <v>1</v>
      </c>
      <c r="C17" s="69"/>
      <c r="D17" s="70">
        <f>SUM(D16)</f>
        <v>55000</v>
      </c>
      <c r="E17" s="71">
        <f t="shared" ref="E17:L17" si="0">SUM(E16)</f>
        <v>0</v>
      </c>
      <c r="F17" s="70">
        <f t="shared" si="0"/>
        <v>55000</v>
      </c>
      <c r="G17" s="70">
        <f t="shared" si="0"/>
        <v>1578.5</v>
      </c>
      <c r="H17" s="70">
        <f t="shared" si="0"/>
        <v>2559.6799999999998</v>
      </c>
      <c r="I17" s="70">
        <f t="shared" si="0"/>
        <v>1672</v>
      </c>
      <c r="J17" s="70">
        <f t="shared" si="0"/>
        <v>25</v>
      </c>
      <c r="K17" s="70">
        <f t="shared" si="0"/>
        <v>5835.18</v>
      </c>
      <c r="L17" s="70">
        <f t="shared" si="0"/>
        <v>49164.82</v>
      </c>
    </row>
    <row r="18" spans="1:12" x14ac:dyDescent="0.2">
      <c r="A18" s="67"/>
      <c r="B18" s="72"/>
      <c r="C18" s="69"/>
      <c r="D18" s="69"/>
      <c r="E18" s="69"/>
      <c r="F18" s="73"/>
      <c r="G18" s="74"/>
      <c r="H18" s="73"/>
      <c r="I18" s="73"/>
      <c r="J18" s="73"/>
      <c r="K18" s="73"/>
      <c r="L18" s="73"/>
    </row>
    <row r="19" spans="1:12" x14ac:dyDescent="0.2">
      <c r="A19" s="67" t="s">
        <v>85</v>
      </c>
      <c r="B19" s="72"/>
      <c r="C19" s="69"/>
      <c r="D19" s="69"/>
      <c r="E19" s="69"/>
      <c r="F19" s="73"/>
      <c r="G19" s="74"/>
      <c r="H19" s="75"/>
      <c r="I19" s="75"/>
      <c r="J19" s="75"/>
      <c r="K19" s="75"/>
      <c r="L19" s="75"/>
    </row>
    <row r="20" spans="1:12" ht="45" x14ac:dyDescent="0.2">
      <c r="A20" s="76" t="s">
        <v>250</v>
      </c>
      <c r="B20" s="86" t="s">
        <v>251</v>
      </c>
      <c r="C20" s="63" t="s">
        <v>249</v>
      </c>
      <c r="D20" s="77">
        <v>55000</v>
      </c>
      <c r="E20" s="78">
        <v>0</v>
      </c>
      <c r="F20" s="77">
        <v>55000</v>
      </c>
      <c r="G20" s="77">
        <v>1578.5</v>
      </c>
      <c r="H20" s="77">
        <v>2559.6799999999998</v>
      </c>
      <c r="I20" s="77">
        <v>1672</v>
      </c>
      <c r="J20" s="77">
        <v>25</v>
      </c>
      <c r="K20" s="77">
        <v>5835.18</v>
      </c>
      <c r="L20" s="77">
        <v>49164.82</v>
      </c>
    </row>
    <row r="21" spans="1:12" x14ac:dyDescent="0.2">
      <c r="A21" s="67" t="s">
        <v>252</v>
      </c>
      <c r="B21" s="79">
        <v>1</v>
      </c>
      <c r="C21" s="69"/>
      <c r="D21" s="70">
        <f t="shared" ref="D21:L21" si="1">SUM(D20)</f>
        <v>55000</v>
      </c>
      <c r="E21" s="71">
        <f t="shared" si="1"/>
        <v>0</v>
      </c>
      <c r="F21" s="70">
        <f t="shared" si="1"/>
        <v>55000</v>
      </c>
      <c r="G21" s="70">
        <f t="shared" si="1"/>
        <v>1578.5</v>
      </c>
      <c r="H21" s="70">
        <f t="shared" si="1"/>
        <v>2559.6799999999998</v>
      </c>
      <c r="I21" s="70">
        <f t="shared" si="1"/>
        <v>1672</v>
      </c>
      <c r="J21" s="70">
        <f t="shared" si="1"/>
        <v>25</v>
      </c>
      <c r="K21" s="70">
        <f t="shared" si="1"/>
        <v>5835.18</v>
      </c>
      <c r="L21" s="70">
        <f t="shared" si="1"/>
        <v>49164.82</v>
      </c>
    </row>
    <row r="22" spans="1:12" x14ac:dyDescent="0.2">
      <c r="A22" s="80" t="s">
        <v>181</v>
      </c>
      <c r="B22" s="81">
        <v>2</v>
      </c>
      <c r="C22" s="82"/>
      <c r="D22" s="83">
        <f t="shared" ref="D22:L22" si="2">+D17+D21</f>
        <v>110000</v>
      </c>
      <c r="E22" s="84">
        <f t="shared" si="2"/>
        <v>0</v>
      </c>
      <c r="F22" s="83">
        <f t="shared" si="2"/>
        <v>110000</v>
      </c>
      <c r="G22" s="83">
        <f t="shared" si="2"/>
        <v>3157</v>
      </c>
      <c r="H22" s="83">
        <f t="shared" si="2"/>
        <v>5119.3599999999997</v>
      </c>
      <c r="I22" s="83">
        <f t="shared" si="2"/>
        <v>3344</v>
      </c>
      <c r="J22" s="83">
        <f t="shared" si="2"/>
        <v>50</v>
      </c>
      <c r="K22" s="83">
        <f t="shared" si="2"/>
        <v>11670.36</v>
      </c>
      <c r="L22" s="83">
        <f t="shared" si="2"/>
        <v>98329.64</v>
      </c>
    </row>
  </sheetData>
  <mergeCells count="16">
    <mergeCell ref="A13:A14"/>
    <mergeCell ref="B13:B14"/>
    <mergeCell ref="C13:C14"/>
    <mergeCell ref="E13:E14"/>
    <mergeCell ref="A7:L7"/>
    <mergeCell ref="A8:L8"/>
    <mergeCell ref="A9:L9"/>
    <mergeCell ref="A10:L10"/>
    <mergeCell ref="A11:L11"/>
    <mergeCell ref="L13:L14"/>
    <mergeCell ref="F13:F14"/>
    <mergeCell ref="G13:G14"/>
    <mergeCell ref="H13:H14"/>
    <mergeCell ref="I13:I14"/>
    <mergeCell ref="J13:J14"/>
    <mergeCell ref="K13:K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5DDE-CA19-4CB9-816C-99A96FB1FF75}">
  <dimension ref="A1:M29"/>
  <sheetViews>
    <sheetView topLeftCell="A16" workbookViewId="0">
      <selection activeCell="D32" sqref="D32"/>
    </sheetView>
  </sheetViews>
  <sheetFormatPr baseColWidth="10" defaultRowHeight="15" x14ac:dyDescent="0.2"/>
  <cols>
    <col min="1" max="1" width="37.6640625" customWidth="1"/>
    <col min="2" max="2" width="22.5" customWidth="1"/>
    <col min="3" max="3" width="19.6640625" customWidth="1"/>
  </cols>
  <sheetData>
    <row r="1" spans="1:13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16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ht="16" x14ac:dyDescent="0.2">
      <c r="A7" s="141" t="s">
        <v>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 ht="16" x14ac:dyDescent="0.2">
      <c r="A8" s="141" t="s">
        <v>182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3" ht="16" x14ac:dyDescent="0.2">
      <c r="A9" s="141" t="s">
        <v>1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3" ht="16" x14ac:dyDescent="0.2">
      <c r="A10" s="141" t="s">
        <v>253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 ht="16" x14ac:dyDescent="0.2">
      <c r="A11" s="142" t="s">
        <v>254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16" x14ac:dyDescent="0.2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</row>
    <row r="13" spans="1:13" ht="16" thickBot="1" x14ac:dyDescent="0.25">
      <c r="A13" s="129" t="s">
        <v>4</v>
      </c>
      <c r="B13" s="139" t="s">
        <v>255</v>
      </c>
      <c r="C13" s="139" t="s">
        <v>256</v>
      </c>
      <c r="D13" s="139" t="s">
        <v>6</v>
      </c>
      <c r="E13" s="29" t="s">
        <v>7</v>
      </c>
      <c r="F13" s="143" t="s">
        <v>8</v>
      </c>
      <c r="G13" s="139" t="s">
        <v>9</v>
      </c>
      <c r="H13" s="139" t="s">
        <v>10</v>
      </c>
      <c r="I13" s="139" t="s">
        <v>11</v>
      </c>
      <c r="J13" s="139" t="s">
        <v>12</v>
      </c>
      <c r="K13" s="139" t="s">
        <v>13</v>
      </c>
      <c r="L13" s="139" t="s">
        <v>14</v>
      </c>
      <c r="M13" s="129" t="s">
        <v>15</v>
      </c>
    </row>
    <row r="14" spans="1:13" x14ac:dyDescent="0.2">
      <c r="A14" s="129"/>
      <c r="B14" s="140"/>
      <c r="C14" s="140"/>
      <c r="D14" s="140"/>
      <c r="E14" s="29" t="s">
        <v>16</v>
      </c>
      <c r="F14" s="144"/>
      <c r="G14" s="140"/>
      <c r="H14" s="140"/>
      <c r="I14" s="140"/>
      <c r="J14" s="140"/>
      <c r="K14" s="140"/>
      <c r="L14" s="140"/>
      <c r="M14" s="129"/>
    </row>
    <row r="15" spans="1:13" ht="30" x14ac:dyDescent="0.2">
      <c r="A15" s="59" t="s">
        <v>257</v>
      </c>
      <c r="B15" s="58" t="s">
        <v>258</v>
      </c>
      <c r="C15" s="90" t="s">
        <v>259</v>
      </c>
      <c r="D15" s="63" t="s">
        <v>260</v>
      </c>
      <c r="E15" s="91">
        <v>45000</v>
      </c>
      <c r="F15" s="92">
        <v>0</v>
      </c>
      <c r="G15" s="91">
        <v>45000</v>
      </c>
      <c r="H15" s="92">
        <v>0</v>
      </c>
      <c r="I15" s="91">
        <v>1547.25</v>
      </c>
      <c r="J15" s="92">
        <v>0</v>
      </c>
      <c r="K15" s="92">
        <v>0</v>
      </c>
      <c r="L15" s="91">
        <v>1547.25</v>
      </c>
      <c r="M15" s="91">
        <v>43452.75</v>
      </c>
    </row>
    <row r="16" spans="1:13" ht="30" x14ac:dyDescent="0.2">
      <c r="A16" s="59" t="s">
        <v>261</v>
      </c>
      <c r="B16" s="58" t="s">
        <v>258</v>
      </c>
      <c r="C16" s="85" t="s">
        <v>258</v>
      </c>
      <c r="D16" s="63" t="s">
        <v>260</v>
      </c>
      <c r="E16" s="91">
        <v>8000</v>
      </c>
      <c r="F16" s="92">
        <v>0</v>
      </c>
      <c r="G16" s="91">
        <v>8000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1">
        <v>8000</v>
      </c>
    </row>
    <row r="17" spans="1:13" ht="30" x14ac:dyDescent="0.2">
      <c r="A17" s="59" t="s">
        <v>262</v>
      </c>
      <c r="B17" s="58" t="s">
        <v>258</v>
      </c>
      <c r="C17" s="59" t="s">
        <v>258</v>
      </c>
      <c r="D17" s="63" t="s">
        <v>260</v>
      </c>
      <c r="E17" s="91">
        <v>10000</v>
      </c>
      <c r="F17" s="92">
        <v>0</v>
      </c>
      <c r="G17" s="91">
        <v>10000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1">
        <v>10000</v>
      </c>
    </row>
    <row r="18" spans="1:13" ht="30" x14ac:dyDescent="0.2">
      <c r="A18" s="59" t="s">
        <v>263</v>
      </c>
      <c r="B18" s="58" t="s">
        <v>258</v>
      </c>
      <c r="C18" s="59" t="s">
        <v>258</v>
      </c>
      <c r="D18" s="63" t="s">
        <v>260</v>
      </c>
      <c r="E18" s="91">
        <v>10000</v>
      </c>
      <c r="F18" s="92">
        <v>0</v>
      </c>
      <c r="G18" s="91">
        <v>10000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1">
        <v>10000</v>
      </c>
    </row>
    <row r="19" spans="1:13" ht="30" x14ac:dyDescent="0.2">
      <c r="A19" s="59" t="s">
        <v>264</v>
      </c>
      <c r="B19" s="58" t="s">
        <v>258</v>
      </c>
      <c r="C19" s="85" t="s">
        <v>258</v>
      </c>
      <c r="D19" s="63" t="s">
        <v>260</v>
      </c>
      <c r="E19" s="91">
        <v>9000</v>
      </c>
      <c r="F19" s="92">
        <v>0</v>
      </c>
      <c r="G19" s="91">
        <v>9000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1">
        <v>9000</v>
      </c>
    </row>
    <row r="20" spans="1:13" ht="30" x14ac:dyDescent="0.2">
      <c r="A20" s="59" t="s">
        <v>265</v>
      </c>
      <c r="B20" s="58" t="s">
        <v>258</v>
      </c>
      <c r="C20" s="85" t="s">
        <v>258</v>
      </c>
      <c r="D20" s="63" t="s">
        <v>260</v>
      </c>
      <c r="E20" s="91">
        <v>9500</v>
      </c>
      <c r="F20" s="92">
        <v>0</v>
      </c>
      <c r="G20" s="91">
        <v>9500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1">
        <v>9500</v>
      </c>
    </row>
    <row r="21" spans="1:13" ht="30" x14ac:dyDescent="0.2">
      <c r="A21" s="59" t="s">
        <v>266</v>
      </c>
      <c r="B21" s="58" t="s">
        <v>258</v>
      </c>
      <c r="C21" s="85" t="s">
        <v>258</v>
      </c>
      <c r="D21" s="63" t="s">
        <v>260</v>
      </c>
      <c r="E21" s="91">
        <v>9500</v>
      </c>
      <c r="F21" s="92">
        <v>0</v>
      </c>
      <c r="G21" s="91">
        <v>9500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1">
        <v>9500</v>
      </c>
    </row>
    <row r="22" spans="1:13" ht="30" x14ac:dyDescent="0.2">
      <c r="A22" s="59" t="s">
        <v>267</v>
      </c>
      <c r="B22" s="58" t="s">
        <v>258</v>
      </c>
      <c r="C22" s="85" t="s">
        <v>258</v>
      </c>
      <c r="D22" s="63" t="s">
        <v>260</v>
      </c>
      <c r="E22" s="91">
        <v>9500</v>
      </c>
      <c r="F22" s="92">
        <v>0</v>
      </c>
      <c r="G22" s="91">
        <v>9500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1">
        <v>9500</v>
      </c>
    </row>
    <row r="23" spans="1:13" ht="30" x14ac:dyDescent="0.2">
      <c r="A23" s="59" t="s">
        <v>268</v>
      </c>
      <c r="B23" s="58" t="s">
        <v>258</v>
      </c>
      <c r="C23" s="85" t="s">
        <v>258</v>
      </c>
      <c r="D23" s="63" t="s">
        <v>260</v>
      </c>
      <c r="E23" s="91">
        <v>35000</v>
      </c>
      <c r="F23" s="92">
        <v>0</v>
      </c>
      <c r="G23" s="91">
        <v>35000</v>
      </c>
      <c r="H23" s="92">
        <v>0</v>
      </c>
      <c r="I23" s="92">
        <v>47.25</v>
      </c>
      <c r="J23" s="92">
        <v>0</v>
      </c>
      <c r="K23" s="92">
        <v>0</v>
      </c>
      <c r="L23" s="92">
        <v>47.25</v>
      </c>
      <c r="M23" s="91">
        <v>35000</v>
      </c>
    </row>
    <row r="24" spans="1:13" ht="30" x14ac:dyDescent="0.2">
      <c r="A24" s="59" t="s">
        <v>269</v>
      </c>
      <c r="B24" s="58" t="s">
        <v>258</v>
      </c>
      <c r="C24" s="85" t="s">
        <v>258</v>
      </c>
      <c r="D24" s="63" t="s">
        <v>260</v>
      </c>
      <c r="E24" s="91">
        <v>16000</v>
      </c>
      <c r="F24" s="92">
        <v>0</v>
      </c>
      <c r="G24" s="91">
        <v>16000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1">
        <v>16000</v>
      </c>
    </row>
    <row r="25" spans="1:13" ht="30" x14ac:dyDescent="0.2">
      <c r="A25" s="59" t="s">
        <v>270</v>
      </c>
      <c r="B25" s="58" t="s">
        <v>258</v>
      </c>
      <c r="C25" s="85" t="s">
        <v>258</v>
      </c>
      <c r="D25" s="63" t="s">
        <v>260</v>
      </c>
      <c r="E25" s="91">
        <v>12000</v>
      </c>
      <c r="F25" s="92">
        <v>0</v>
      </c>
      <c r="G25" s="91">
        <v>12000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1">
        <v>12000</v>
      </c>
    </row>
    <row r="26" spans="1:13" ht="30" x14ac:dyDescent="0.2">
      <c r="A26" s="59" t="s">
        <v>271</v>
      </c>
      <c r="B26" s="58" t="s">
        <v>258</v>
      </c>
      <c r="C26" s="85" t="s">
        <v>258</v>
      </c>
      <c r="D26" s="63" t="s">
        <v>260</v>
      </c>
      <c r="E26" s="91">
        <v>9000</v>
      </c>
      <c r="F26" s="92">
        <v>0</v>
      </c>
      <c r="G26" s="91">
        <v>10000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1">
        <v>9000</v>
      </c>
    </row>
    <row r="27" spans="1:13" ht="30" x14ac:dyDescent="0.2">
      <c r="A27" s="59" t="s">
        <v>272</v>
      </c>
      <c r="B27" s="58" t="s">
        <v>258</v>
      </c>
      <c r="C27" s="85" t="s">
        <v>258</v>
      </c>
      <c r="D27" s="63" t="s">
        <v>260</v>
      </c>
      <c r="E27" s="91">
        <v>8500</v>
      </c>
      <c r="F27" s="92">
        <v>0</v>
      </c>
      <c r="G27" s="91">
        <v>8500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1">
        <v>8500</v>
      </c>
    </row>
    <row r="28" spans="1:13" x14ac:dyDescent="0.2">
      <c r="A28" s="93" t="s">
        <v>252</v>
      </c>
      <c r="B28" s="94">
        <v>13</v>
      </c>
      <c r="C28" s="94"/>
      <c r="D28" s="95"/>
      <c r="E28" s="96">
        <f>SUM(E15:E27)</f>
        <v>191000</v>
      </c>
      <c r="F28" s="97">
        <v>0</v>
      </c>
      <c r="G28" s="96">
        <v>191000</v>
      </c>
      <c r="H28" s="97">
        <v>0</v>
      </c>
      <c r="I28" s="97">
        <v>1594.5</v>
      </c>
      <c r="J28" s="97">
        <v>0</v>
      </c>
      <c r="K28" s="97">
        <v>0</v>
      </c>
      <c r="L28" s="97">
        <v>1594.5</v>
      </c>
      <c r="M28" s="96">
        <v>189405.5</v>
      </c>
    </row>
    <row r="29" spans="1:13" x14ac:dyDescent="0.2">
      <c r="A29" s="80" t="s">
        <v>181</v>
      </c>
      <c r="B29" s="99">
        <v>13</v>
      </c>
      <c r="C29" s="98"/>
      <c r="D29" s="98"/>
      <c r="E29" s="100">
        <f>SUM(E28)</f>
        <v>191000</v>
      </c>
      <c r="F29" s="101">
        <v>0</v>
      </c>
      <c r="G29" s="100">
        <v>191000</v>
      </c>
      <c r="H29" s="101">
        <v>0</v>
      </c>
      <c r="I29" s="102">
        <v>1594.5</v>
      </c>
      <c r="J29" s="101">
        <v>0</v>
      </c>
      <c r="K29" s="103">
        <v>0</v>
      </c>
      <c r="L29" s="102">
        <v>1594.5</v>
      </c>
      <c r="M29" s="100">
        <v>189405.5</v>
      </c>
    </row>
  </sheetData>
  <mergeCells count="17">
    <mergeCell ref="K13:K14"/>
    <mergeCell ref="A13:A14"/>
    <mergeCell ref="B13:B14"/>
    <mergeCell ref="C13:C14"/>
    <mergeCell ref="D13:D14"/>
    <mergeCell ref="A7:M7"/>
    <mergeCell ref="A8:M8"/>
    <mergeCell ref="A9:M9"/>
    <mergeCell ref="A10:M10"/>
    <mergeCell ref="A11:M11"/>
    <mergeCell ref="L13:L14"/>
    <mergeCell ref="M13:M14"/>
    <mergeCell ref="F13:F14"/>
    <mergeCell ref="G13:G14"/>
    <mergeCell ref="H13:H14"/>
    <mergeCell ref="I13:I14"/>
    <mergeCell ref="J13:J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1839-2207-4B9C-A269-3977EE8A3AA8}">
  <dimension ref="A1:L18"/>
  <sheetViews>
    <sheetView workbookViewId="0">
      <selection activeCell="A21" sqref="A21"/>
    </sheetView>
  </sheetViews>
  <sheetFormatPr baseColWidth="10" defaultRowHeight="15" x14ac:dyDescent="0.2"/>
  <cols>
    <col min="1" max="1" width="41.83203125" customWidth="1"/>
  </cols>
  <sheetData>
    <row r="1" spans="1:12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">
      <c r="A6" s="146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 x14ac:dyDescent="0.2">
      <c r="A7" s="146" t="s">
        <v>182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 x14ac:dyDescent="0.2">
      <c r="A8" s="146" t="s">
        <v>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 x14ac:dyDescent="0.2">
      <c r="A9" s="146" t="s">
        <v>273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 x14ac:dyDescent="0.2">
      <c r="A10" s="147" t="s">
        <v>274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1:12" x14ac:dyDescent="0.2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x14ac:dyDescent="0.2">
      <c r="A12" s="129" t="s">
        <v>4</v>
      </c>
      <c r="B12" s="129" t="s">
        <v>5</v>
      </c>
      <c r="C12" s="129" t="s">
        <v>185</v>
      </c>
      <c r="D12" s="106" t="s">
        <v>7</v>
      </c>
      <c r="E12" s="145" t="s">
        <v>8</v>
      </c>
      <c r="F12" s="148" t="s">
        <v>9</v>
      </c>
      <c r="G12" s="148" t="s">
        <v>10</v>
      </c>
      <c r="H12" s="148" t="s">
        <v>11</v>
      </c>
      <c r="I12" s="148" t="s">
        <v>12</v>
      </c>
      <c r="J12" s="148" t="s">
        <v>13</v>
      </c>
      <c r="K12" s="148" t="s">
        <v>14</v>
      </c>
      <c r="L12" s="148" t="s">
        <v>15</v>
      </c>
    </row>
    <row r="13" spans="1:12" x14ac:dyDescent="0.2">
      <c r="A13" s="129"/>
      <c r="B13" s="129"/>
      <c r="C13" s="129"/>
      <c r="D13" s="106" t="s">
        <v>16</v>
      </c>
      <c r="E13" s="145"/>
      <c r="F13" s="148"/>
      <c r="G13" s="148"/>
      <c r="H13" s="148"/>
      <c r="I13" s="148"/>
      <c r="J13" s="148"/>
      <c r="K13" s="148"/>
      <c r="L13" s="148"/>
    </row>
    <row r="14" spans="1:12" x14ac:dyDescent="0.2">
      <c r="A14" s="107" t="s">
        <v>275</v>
      </c>
      <c r="B14" s="12"/>
      <c r="C14" s="12"/>
      <c r="D14" s="12"/>
      <c r="E14" s="12"/>
      <c r="F14" s="11"/>
      <c r="G14" s="43"/>
      <c r="H14" s="11"/>
      <c r="I14" s="11"/>
      <c r="J14" s="11"/>
      <c r="K14" s="11"/>
      <c r="L14" s="11"/>
    </row>
    <row r="15" spans="1:12" ht="16" x14ac:dyDescent="0.2">
      <c r="A15" s="108" t="s">
        <v>276</v>
      </c>
      <c r="B15" s="12" t="s">
        <v>277</v>
      </c>
      <c r="C15" s="109" t="s">
        <v>278</v>
      </c>
      <c r="D15" s="11">
        <v>39000</v>
      </c>
      <c r="E15" s="10">
        <v>0</v>
      </c>
      <c r="F15" s="52">
        <v>39000</v>
      </c>
      <c r="G15" s="13">
        <v>1119.3</v>
      </c>
      <c r="H15" s="13">
        <v>301.5</v>
      </c>
      <c r="I15" s="11">
        <v>1185.5999999999999</v>
      </c>
      <c r="J15" s="13">
        <v>804.33</v>
      </c>
      <c r="K15" s="11">
        <v>3410.75</v>
      </c>
      <c r="L15" s="11">
        <v>35589.25</v>
      </c>
    </row>
    <row r="16" spans="1:12" x14ac:dyDescent="0.2">
      <c r="A16" s="110" t="s">
        <v>189</v>
      </c>
      <c r="B16" s="7">
        <v>1</v>
      </c>
      <c r="C16" s="7"/>
      <c r="D16" s="111">
        <f>SUM(D15)</f>
        <v>39000</v>
      </c>
      <c r="E16" s="112">
        <f t="shared" ref="E16:L16" si="0">SUM(E15)</f>
        <v>0</v>
      </c>
      <c r="F16" s="111">
        <f t="shared" si="0"/>
        <v>39000</v>
      </c>
      <c r="G16" s="111">
        <f t="shared" si="0"/>
        <v>1119.3</v>
      </c>
      <c r="H16" s="111">
        <f t="shared" si="0"/>
        <v>301.5</v>
      </c>
      <c r="I16" s="111">
        <f t="shared" si="0"/>
        <v>1185.5999999999999</v>
      </c>
      <c r="J16" s="111">
        <f t="shared" si="0"/>
        <v>804.33</v>
      </c>
      <c r="K16" s="111">
        <f t="shared" si="0"/>
        <v>3410.75</v>
      </c>
      <c r="L16" s="111">
        <f t="shared" si="0"/>
        <v>35589.25</v>
      </c>
    </row>
    <row r="17" spans="1:12" x14ac:dyDescent="0.2">
      <c r="A17" s="110"/>
      <c r="B17" s="7"/>
      <c r="C17" s="7"/>
      <c r="D17" s="7"/>
      <c r="E17" s="7"/>
      <c r="F17" s="38"/>
      <c r="G17" s="39"/>
      <c r="H17" s="38"/>
      <c r="I17" s="38"/>
      <c r="J17" s="38"/>
      <c r="K17" s="38"/>
      <c r="L17" s="38"/>
    </row>
    <row r="18" spans="1:12" ht="16" x14ac:dyDescent="0.2">
      <c r="A18" s="27" t="s">
        <v>181</v>
      </c>
      <c r="B18" s="27">
        <v>1</v>
      </c>
      <c r="C18" s="113"/>
      <c r="D18" s="114">
        <v>39000</v>
      </c>
      <c r="E18" s="46">
        <v>0</v>
      </c>
      <c r="F18" s="114">
        <v>39000</v>
      </c>
      <c r="G18" s="114">
        <v>1119.3</v>
      </c>
      <c r="H18" s="114">
        <v>301.52</v>
      </c>
      <c r="I18" s="114">
        <v>1185.5999999999999</v>
      </c>
      <c r="J18" s="114">
        <v>804.33</v>
      </c>
      <c r="K18" s="114">
        <v>3410.75</v>
      </c>
      <c r="L18" s="114">
        <v>35589.25</v>
      </c>
    </row>
  </sheetData>
  <mergeCells count="16">
    <mergeCell ref="A12:A13"/>
    <mergeCell ref="B12:B13"/>
    <mergeCell ref="C12:C13"/>
    <mergeCell ref="E12:E13"/>
    <mergeCell ref="A6:L6"/>
    <mergeCell ref="A7:L7"/>
    <mergeCell ref="A8:L8"/>
    <mergeCell ref="A9:L9"/>
    <mergeCell ref="A10:L10"/>
    <mergeCell ref="L12:L13"/>
    <mergeCell ref="F12:F13"/>
    <mergeCell ref="G12:G13"/>
    <mergeCell ref="H12:H13"/>
    <mergeCell ref="I12:I13"/>
    <mergeCell ref="J12:J13"/>
    <mergeCell ref="K12:K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54CE-B9DC-41CB-921D-0F1633E8A16E}">
  <dimension ref="A1:L18"/>
  <sheetViews>
    <sheetView tabSelected="1" workbookViewId="0">
      <selection activeCell="B25" sqref="B25"/>
    </sheetView>
  </sheetViews>
  <sheetFormatPr baseColWidth="10" defaultRowHeight="15" x14ac:dyDescent="0.2"/>
  <cols>
    <col min="1" max="1" width="35.33203125" customWidth="1"/>
    <col min="2" max="2" width="26.83203125" customWidth="1"/>
  </cols>
  <sheetData>
    <row r="1" spans="1:12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">
      <c r="A6" s="146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 x14ac:dyDescent="0.2">
      <c r="A7" s="146" t="s">
        <v>182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 x14ac:dyDescent="0.2">
      <c r="A8" s="146" t="s">
        <v>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 x14ac:dyDescent="0.2">
      <c r="A9" s="146" t="s">
        <v>279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 x14ac:dyDescent="0.2">
      <c r="A10" s="147" t="s">
        <v>280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1:12" x14ac:dyDescent="0.2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x14ac:dyDescent="0.2">
      <c r="A12" s="129" t="s">
        <v>4</v>
      </c>
      <c r="B12" s="129" t="s">
        <v>5</v>
      </c>
      <c r="C12" s="129" t="s">
        <v>185</v>
      </c>
      <c r="D12" s="106" t="s">
        <v>7</v>
      </c>
      <c r="E12" s="145" t="s">
        <v>8</v>
      </c>
      <c r="F12" s="148" t="s">
        <v>9</v>
      </c>
      <c r="G12" s="148" t="s">
        <v>10</v>
      </c>
      <c r="H12" s="148" t="s">
        <v>11</v>
      </c>
      <c r="I12" s="148" t="s">
        <v>12</v>
      </c>
      <c r="J12" s="148" t="s">
        <v>13</v>
      </c>
      <c r="K12" s="148" t="s">
        <v>14</v>
      </c>
      <c r="L12" s="148" t="s">
        <v>15</v>
      </c>
    </row>
    <row r="13" spans="1:12" x14ac:dyDescent="0.2">
      <c r="A13" s="129"/>
      <c r="B13" s="129"/>
      <c r="C13" s="129"/>
      <c r="D13" s="106" t="s">
        <v>16</v>
      </c>
      <c r="E13" s="145"/>
      <c r="F13" s="148"/>
      <c r="G13" s="148"/>
      <c r="H13" s="148"/>
      <c r="I13" s="148"/>
      <c r="J13" s="148"/>
      <c r="K13" s="148"/>
      <c r="L13" s="148"/>
    </row>
    <row r="14" spans="1:12" x14ac:dyDescent="0.2">
      <c r="A14" s="107" t="s">
        <v>275</v>
      </c>
      <c r="B14" s="12"/>
      <c r="C14" s="12"/>
      <c r="D14" s="12"/>
      <c r="E14" s="12"/>
      <c r="F14" s="11"/>
      <c r="G14" s="43"/>
      <c r="H14" s="11"/>
      <c r="I14" s="11"/>
      <c r="J14" s="11"/>
      <c r="K14" s="11"/>
      <c r="L14" s="11"/>
    </row>
    <row r="15" spans="1:12" ht="16" x14ac:dyDescent="0.2">
      <c r="A15" s="108" t="s">
        <v>93</v>
      </c>
      <c r="B15" s="12" t="s">
        <v>87</v>
      </c>
      <c r="C15" s="109" t="s">
        <v>278</v>
      </c>
      <c r="D15" s="11">
        <v>22000</v>
      </c>
      <c r="E15" s="10">
        <v>0</v>
      </c>
      <c r="F15" s="52">
        <v>22000</v>
      </c>
      <c r="G15" s="13"/>
      <c r="H15" s="13"/>
      <c r="I15" s="11"/>
      <c r="J15" s="13"/>
      <c r="K15" s="11">
        <v>3586.34</v>
      </c>
      <c r="L15" s="11">
        <v>18413.66</v>
      </c>
    </row>
    <row r="16" spans="1:12" x14ac:dyDescent="0.2">
      <c r="A16" s="110" t="s">
        <v>189</v>
      </c>
      <c r="B16" s="7">
        <v>1</v>
      </c>
      <c r="C16" s="7"/>
      <c r="D16" s="111">
        <f>SUM(D15)</f>
        <v>22000</v>
      </c>
      <c r="E16" s="112">
        <f>SUM(E15)</f>
        <v>0</v>
      </c>
      <c r="F16" s="111">
        <f>SUM(F15)</f>
        <v>22000</v>
      </c>
      <c r="G16" s="111"/>
      <c r="H16" s="111"/>
      <c r="I16" s="111"/>
      <c r="J16" s="111"/>
      <c r="K16" s="11">
        <v>3586.34</v>
      </c>
      <c r="L16" s="11">
        <v>18413.66</v>
      </c>
    </row>
    <row r="17" spans="1:12" x14ac:dyDescent="0.2">
      <c r="A17" s="110"/>
      <c r="B17" s="7"/>
      <c r="C17" s="7"/>
      <c r="D17" s="7"/>
      <c r="E17" s="7"/>
      <c r="F17" s="38"/>
      <c r="G17" s="39"/>
      <c r="H17" s="38"/>
      <c r="I17" s="38"/>
      <c r="J17" s="38"/>
      <c r="K17" s="11"/>
      <c r="L17" s="38"/>
    </row>
    <row r="18" spans="1:12" ht="16" x14ac:dyDescent="0.2">
      <c r="A18" s="27" t="s">
        <v>181</v>
      </c>
      <c r="B18" s="27">
        <v>1</v>
      </c>
      <c r="C18" s="113"/>
      <c r="D18" s="114">
        <v>22000</v>
      </c>
      <c r="E18" s="46">
        <v>0</v>
      </c>
      <c r="F18" s="114">
        <v>22000</v>
      </c>
      <c r="G18" s="114"/>
      <c r="H18" s="114"/>
      <c r="I18" s="114"/>
      <c r="J18" s="114"/>
      <c r="K18" s="114">
        <v>3586.34</v>
      </c>
      <c r="L18" s="114">
        <v>18413.66</v>
      </c>
    </row>
  </sheetData>
  <mergeCells count="16">
    <mergeCell ref="A12:A13"/>
    <mergeCell ref="B12:B13"/>
    <mergeCell ref="C12:C13"/>
    <mergeCell ref="E12:E13"/>
    <mergeCell ref="A6:L6"/>
    <mergeCell ref="A7:L7"/>
    <mergeCell ref="A8:L8"/>
    <mergeCell ref="A9:L9"/>
    <mergeCell ref="A10:L10"/>
    <mergeCell ref="L12:L13"/>
    <mergeCell ref="F12:F13"/>
    <mergeCell ref="G12:G13"/>
    <mergeCell ref="H12:H13"/>
    <mergeCell ref="I12:I13"/>
    <mergeCell ref="J12:J13"/>
    <mergeCell ref="K12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NÓMINA FIJA OCTUBRE 2021</vt:lpstr>
      <vt:lpstr>NÓMINA CONTRA SERVICIO OCTU 21</vt:lpstr>
      <vt:lpstr>NÓMINA TEMPO CONTRA OCT 21</vt:lpstr>
      <vt:lpstr>NÓMINA PERIODO DE PRUEBA OCT 21</vt:lpstr>
      <vt:lpstr>COMPENSACIÓN MILITAR OCTUBRE 21</vt:lpstr>
      <vt:lpstr>NÓMINA TRAMITÉ PENSIÓN OCT 2021</vt:lpstr>
      <vt:lpstr>SUELDO TEMPORAL FIJO OCTUBRE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</dc:creator>
  <cp:lastModifiedBy>Jenny Campechano</cp:lastModifiedBy>
  <dcterms:created xsi:type="dcterms:W3CDTF">2021-10-29T17:06:44Z</dcterms:created>
  <dcterms:modified xsi:type="dcterms:W3CDTF">2022-05-19T17:46:04Z</dcterms:modified>
</cp:coreProperties>
</file>