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B63E13E6-DEE5-4684-AB4F-BCB5B7A3BFCA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3" i="1" l="1"/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N73" i="1" l="1"/>
  <c r="N85" i="1" s="1"/>
  <c r="M73" i="1"/>
  <c r="M85" i="1" s="1"/>
  <c r="L73" i="1"/>
  <c r="L85" i="1" s="1"/>
  <c r="J73" i="1"/>
  <c r="J85" i="1" s="1"/>
  <c r="B81" i="1"/>
  <c r="B78" i="1"/>
  <c r="B2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<sst xmlns="http://schemas.openxmlformats.org/spreadsheetml/2006/main" count="110" uniqueCount="110">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</sst>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90</xdr:row>
      <xdr:rowOff>180975</xdr:rowOff>
    </xdr:from>
    <xdr:to>
      <xdr:col>9</xdr:col>
      <xdr:colOff>339725</xdr:colOff>
      <xdr:row>103</xdr:row>
      <xdr:rowOff>47016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FA4164-4067-4192-8492-66483A7ED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790575" y="28155900"/>
          <a:ext cx="9817100" cy="2675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topLeftCell="A81" zoomScaleNormal="100" workbookViewId="0">
      <selection activeCell="A4" sqref="A4:N4"/>
    </sheetView>
  </sheetViews>
  <sheetFormatPr baseColWidth="10" defaultColWidth="9.140625" defaultRowHeight="15" x14ac:dyDescent="0.2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1" t="s">
        <v>1</v>
      </c>
    </row>
    <row r="2" spans="1:27" ht="19.5" x14ac:dyDescent="0.3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P2" s="2" t="s">
        <v>3</v>
      </c>
    </row>
    <row r="3" spans="1:27" ht="19.5" x14ac:dyDescent="0.3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2" t="s">
        <v>5</v>
      </c>
    </row>
    <row r="4" spans="1:27" ht="19.5" x14ac:dyDescent="0.3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P4" s="2" t="s">
        <v>7</v>
      </c>
    </row>
    <row r="5" spans="1:27" ht="19.5" x14ac:dyDescent="0.3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P5" s="2" t="s">
        <v>9</v>
      </c>
    </row>
    <row r="6" spans="1:27" ht="17.25" customHeight="1" x14ac:dyDescent="0.3">
      <c r="J6" s="45"/>
      <c r="P6" s="2" t="s">
        <v>10</v>
      </c>
    </row>
    <row r="7" spans="1:27" ht="15.75" x14ac:dyDescent="0.2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 x14ac:dyDescent="0.25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26</v>
      </c>
      <c r="B9" s="12">
        <f t="shared" ref="B9:B19" si="0">SUM(C9:N9)</f>
        <v>117167810.7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7722112.4199999999</v>
      </c>
      <c r="K9" s="16">
        <f t="shared" ref="K9:N9" si="1">SUM(K10:K14)</f>
        <v>14578123.23</v>
      </c>
      <c r="L9" s="16">
        <f t="shared" si="1"/>
        <v>7571647.8399999999</v>
      </c>
      <c r="M9" s="16">
        <f t="shared" si="1"/>
        <v>14665527.65</v>
      </c>
      <c r="N9" s="16">
        <f t="shared" si="1"/>
        <v>10790871.66</v>
      </c>
      <c r="R9" s="17"/>
    </row>
    <row r="10" spans="1:27" x14ac:dyDescent="0.25">
      <c r="A10" s="18" t="s">
        <v>27</v>
      </c>
      <c r="B10" s="19">
        <f t="shared" si="0"/>
        <v>88318653.549999982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6804843.04</v>
      </c>
      <c r="K10" s="23">
        <v>6696669.21</v>
      </c>
      <c r="L10" s="23">
        <v>6512148.1299999999</v>
      </c>
      <c r="M10" s="23">
        <v>13427866.68</v>
      </c>
      <c r="N10" s="21">
        <v>7353750</v>
      </c>
    </row>
    <row r="11" spans="1:27" x14ac:dyDescent="0.25">
      <c r="A11" s="18" t="s">
        <v>28</v>
      </c>
      <c r="B11" s="19">
        <f t="shared" si="0"/>
        <v>16772125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-59833.34</v>
      </c>
      <c r="K11" s="25">
        <v>6920237.5</v>
      </c>
      <c r="L11" s="25">
        <v>87278.44</v>
      </c>
      <c r="M11" s="25">
        <v>241500</v>
      </c>
      <c r="N11" s="26">
        <v>2330504.91</v>
      </c>
    </row>
    <row r="12" spans="1:27" ht="30" x14ac:dyDescent="0.25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 x14ac:dyDescent="0.25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 x14ac:dyDescent="0.25">
      <c r="A14" s="18" t="s">
        <v>31</v>
      </c>
      <c r="B14" s="19">
        <f t="shared" si="0"/>
        <v>12077032.15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977102.72</v>
      </c>
      <c r="K14" s="25">
        <v>961216.52</v>
      </c>
      <c r="L14" s="25">
        <v>972221.27</v>
      </c>
      <c r="M14" s="25">
        <v>996160.97</v>
      </c>
      <c r="N14" s="26">
        <v>1106616.75</v>
      </c>
    </row>
    <row r="15" spans="1:27" x14ac:dyDescent="0.25">
      <c r="A15" s="11" t="s">
        <v>32</v>
      </c>
      <c r="B15" s="31">
        <f t="shared" si="0"/>
        <v>24417589.099999998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1517946.26</v>
      </c>
      <c r="K15" s="34">
        <f t="shared" si="2"/>
        <v>1595409.86</v>
      </c>
      <c r="L15" s="34">
        <f t="shared" si="2"/>
        <v>3096080.38</v>
      </c>
      <c r="M15" s="34">
        <f t="shared" si="2"/>
        <v>2561535.02</v>
      </c>
      <c r="N15" s="34">
        <f t="shared" si="2"/>
        <v>3911153.95</v>
      </c>
    </row>
    <row r="16" spans="1:27" x14ac:dyDescent="0.25">
      <c r="A16" s="18" t="s">
        <v>33</v>
      </c>
      <c r="B16" s="19">
        <f t="shared" si="0"/>
        <v>3619817.31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477265.47</v>
      </c>
      <c r="K16" s="25">
        <v>181262.46</v>
      </c>
      <c r="L16" s="25">
        <v>400834.83</v>
      </c>
      <c r="M16" s="25">
        <v>360752.87</v>
      </c>
      <c r="N16" s="26">
        <v>316952.31</v>
      </c>
    </row>
    <row r="17" spans="1:14" ht="30" x14ac:dyDescent="0.25">
      <c r="A17" s="18" t="s">
        <v>34</v>
      </c>
      <c r="B17" s="19">
        <f t="shared" si="0"/>
        <v>690246.40999999992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3333.33</v>
      </c>
      <c r="K17" s="25">
        <v>169201.21</v>
      </c>
      <c r="L17" s="25">
        <v>143281.32999999999</v>
      </c>
      <c r="M17" s="25">
        <v>182157.9</v>
      </c>
      <c r="N17" s="26">
        <v>15388.33</v>
      </c>
    </row>
    <row r="18" spans="1:14" x14ac:dyDescent="0.25">
      <c r="A18" s="18" t="s">
        <v>35</v>
      </c>
      <c r="B18" s="19">
        <f t="shared" si="0"/>
        <v>1058750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182450</v>
      </c>
      <c r="K18" s="25">
        <v>0</v>
      </c>
      <c r="L18" s="25">
        <v>139950</v>
      </c>
      <c r="M18" s="25">
        <v>0</v>
      </c>
      <c r="N18" s="26">
        <v>430100</v>
      </c>
    </row>
    <row r="19" spans="1:14" ht="18" customHeight="1" x14ac:dyDescent="0.25">
      <c r="A19" s="18" t="s">
        <v>36</v>
      </c>
      <c r="B19" s="19">
        <f t="shared" si="0"/>
        <v>87949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360</v>
      </c>
      <c r="K19" s="25">
        <v>2380</v>
      </c>
      <c r="L19" s="25">
        <v>55520</v>
      </c>
      <c r="M19" s="25">
        <v>2740</v>
      </c>
      <c r="N19" s="26">
        <v>240</v>
      </c>
    </row>
    <row r="20" spans="1:14" x14ac:dyDescent="0.25">
      <c r="A20" s="18" t="s">
        <v>37</v>
      </c>
      <c r="B20" s="19">
        <f t="shared" ref="B20:B65" si="3">SUM(C20:N20)</f>
        <v>8438237.6999999993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428719.7</v>
      </c>
      <c r="K20" s="25">
        <v>420966.6</v>
      </c>
      <c r="L20" s="25">
        <v>430908.1</v>
      </c>
      <c r="M20" s="25">
        <v>428145.1</v>
      </c>
      <c r="N20" s="26">
        <v>454141.3</v>
      </c>
    </row>
    <row r="21" spans="1:14" x14ac:dyDescent="0.25">
      <c r="A21" s="18" t="s">
        <v>38</v>
      </c>
      <c r="B21" s="19">
        <f t="shared" si="3"/>
        <v>1393518.83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170615.84</v>
      </c>
      <c r="K21" s="25">
        <v>29382.34</v>
      </c>
      <c r="L21" s="25">
        <v>0</v>
      </c>
      <c r="M21" s="25">
        <v>0</v>
      </c>
      <c r="N21" s="26">
        <v>191558.83</v>
      </c>
    </row>
    <row r="22" spans="1:14" ht="45" x14ac:dyDescent="0.25">
      <c r="A22" s="18" t="s">
        <v>39</v>
      </c>
      <c r="B22" s="19">
        <f t="shared" si="3"/>
        <v>2796322.45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142843.99</v>
      </c>
      <c r="K22" s="25">
        <v>204514.7</v>
      </c>
      <c r="L22" s="25">
        <v>456566.92</v>
      </c>
      <c r="M22" s="25">
        <v>1467672.19</v>
      </c>
      <c r="N22" s="26">
        <v>2319.12</v>
      </c>
    </row>
    <row r="23" spans="1:14" ht="30" x14ac:dyDescent="0.25">
      <c r="A23" s="18" t="s">
        <v>40</v>
      </c>
      <c r="B23" s="19">
        <f t="shared" si="3"/>
        <v>4304250.3600000003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88875.93</v>
      </c>
      <c r="K23" s="25">
        <v>560326.55000000005</v>
      </c>
      <c r="L23" s="25">
        <v>1402113.2</v>
      </c>
      <c r="M23" s="25">
        <v>85248.639999999999</v>
      </c>
      <c r="N23" s="26">
        <v>1543295.07</v>
      </c>
    </row>
    <row r="24" spans="1:14" ht="30" x14ac:dyDescent="0.25">
      <c r="A24" s="18" t="s">
        <v>41</v>
      </c>
      <c r="B24" s="19">
        <f t="shared" si="3"/>
        <v>2028497.0399999998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23482</v>
      </c>
      <c r="K24" s="25">
        <v>27376</v>
      </c>
      <c r="L24" s="25">
        <v>66906</v>
      </c>
      <c r="M24" s="25">
        <v>34818.32</v>
      </c>
      <c r="N24" s="26">
        <v>957158.99</v>
      </c>
    </row>
    <row r="25" spans="1:14" x14ac:dyDescent="0.25">
      <c r="A25" s="11" t="s">
        <v>42</v>
      </c>
      <c r="B25" s="31">
        <f>SUM(C25:N25)</f>
        <v>6947709.6699999999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246586.55000000002</v>
      </c>
      <c r="K25" s="32">
        <f t="shared" si="5"/>
        <v>542274.30999999994</v>
      </c>
      <c r="L25" s="32">
        <f t="shared" si="5"/>
        <v>1239414.9200000002</v>
      </c>
      <c r="M25" s="32">
        <f t="shared" si="5"/>
        <v>188424.77000000002</v>
      </c>
      <c r="N25" s="32">
        <f t="shared" si="5"/>
        <v>672159.51</v>
      </c>
    </row>
    <row r="26" spans="1:14" ht="30" x14ac:dyDescent="0.25">
      <c r="A26" s="18" t="s">
        <v>43</v>
      </c>
      <c r="B26" s="19">
        <f t="shared" si="3"/>
        <v>430009.83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8628.4500000000007</v>
      </c>
      <c r="K26" s="25">
        <v>43992.17</v>
      </c>
      <c r="L26" s="25">
        <v>4636.12</v>
      </c>
      <c r="M26" s="25">
        <v>49339.71</v>
      </c>
      <c r="N26" s="26">
        <v>143113.68</v>
      </c>
    </row>
    <row r="27" spans="1:14" x14ac:dyDescent="0.25">
      <c r="A27" s="18" t="s">
        <v>44</v>
      </c>
      <c r="B27" s="19">
        <f t="shared" si="3"/>
        <v>118001.13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20640.560000000001</v>
      </c>
      <c r="K27" s="25">
        <v>0</v>
      </c>
      <c r="L27" s="25">
        <v>1652</v>
      </c>
      <c r="M27" s="25">
        <v>0</v>
      </c>
      <c r="N27" s="26">
        <v>0</v>
      </c>
    </row>
    <row r="28" spans="1:14" ht="30" x14ac:dyDescent="0.25">
      <c r="A28" s="18" t="s">
        <v>45</v>
      </c>
      <c r="B28" s="19">
        <f t="shared" si="3"/>
        <v>208841.21000000002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65530.12</v>
      </c>
      <c r="K28" s="25">
        <v>69030</v>
      </c>
      <c r="L28" s="25">
        <v>0</v>
      </c>
      <c r="M28" s="25">
        <v>0</v>
      </c>
      <c r="N28" s="26">
        <v>54041.64</v>
      </c>
    </row>
    <row r="29" spans="1:14" x14ac:dyDescent="0.25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 x14ac:dyDescent="0.25">
      <c r="A30" s="18" t="s">
        <v>47</v>
      </c>
      <c r="B30" s="19">
        <f t="shared" si="3"/>
        <v>213696.73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17482</v>
      </c>
      <c r="K30" s="25">
        <v>0</v>
      </c>
      <c r="L30" s="25">
        <v>3290</v>
      </c>
      <c r="M30" s="25">
        <v>787.51</v>
      </c>
      <c r="N30" s="26">
        <v>2544.98</v>
      </c>
    </row>
    <row r="31" spans="1:14" ht="30" x14ac:dyDescent="0.25">
      <c r="A31" s="18" t="s">
        <v>48</v>
      </c>
      <c r="B31" s="19">
        <f t="shared" si="3"/>
        <v>267358.08000000002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16927.09</v>
      </c>
      <c r="L31" s="25">
        <v>0</v>
      </c>
      <c r="M31" s="25">
        <v>0</v>
      </c>
      <c r="N31" s="26">
        <v>145956.44</v>
      </c>
    </row>
    <row r="32" spans="1:14" ht="30" x14ac:dyDescent="0.25">
      <c r="A32" s="18" t="s">
        <v>49</v>
      </c>
      <c r="B32" s="19">
        <f t="shared" si="3"/>
        <v>3759731.8800000004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1200000</v>
      </c>
      <c r="M32" s="25">
        <v>34975.5</v>
      </c>
      <c r="N32" s="26">
        <v>6718</v>
      </c>
    </row>
    <row r="33" spans="1:14" ht="45" x14ac:dyDescent="0.2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 x14ac:dyDescent="0.25">
      <c r="A34" s="18" t="s">
        <v>51</v>
      </c>
      <c r="B34" s="19">
        <f t="shared" si="3"/>
        <v>1950070.81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134305.42000000001</v>
      </c>
      <c r="K34" s="25">
        <v>412325.05</v>
      </c>
      <c r="L34" s="25">
        <v>29836.799999999999</v>
      </c>
      <c r="M34" s="25">
        <v>103322.05</v>
      </c>
      <c r="N34" s="26">
        <v>319784.77</v>
      </c>
    </row>
    <row r="35" spans="1:14" x14ac:dyDescent="0.25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 x14ac:dyDescent="0.25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 x14ac:dyDescent="0.25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 x14ac:dyDescent="0.25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 x14ac:dyDescent="0.25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 x14ac:dyDescent="0.25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 x14ac:dyDescent="0.25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 x14ac:dyDescent="0.25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 x14ac:dyDescent="0.25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 x14ac:dyDescent="0.25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 x14ac:dyDescent="0.25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 x14ac:dyDescent="0.25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 x14ac:dyDescent="0.25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 x14ac:dyDescent="0.25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 x14ac:dyDescent="0.25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 x14ac:dyDescent="0.25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 x14ac:dyDescent="0.25">
      <c r="A51" s="11" t="s">
        <v>68</v>
      </c>
      <c r="B51" s="31">
        <f>SUM(C51:N51)</f>
        <v>3049965.18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200970.3</v>
      </c>
      <c r="L51" s="32">
        <f t="shared" si="11"/>
        <v>0</v>
      </c>
      <c r="M51" s="32">
        <f t="shared" si="11"/>
        <v>0</v>
      </c>
      <c r="N51" s="32">
        <f t="shared" si="11"/>
        <v>2123248.04</v>
      </c>
    </row>
    <row r="52" spans="1:14" x14ac:dyDescent="0.25">
      <c r="A52" s="18" t="s">
        <v>69</v>
      </c>
      <c r="B52" s="19">
        <f t="shared" si="3"/>
        <v>2560350.79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2018580.28</v>
      </c>
    </row>
    <row r="53" spans="1:14" ht="30" x14ac:dyDescent="0.25">
      <c r="A53" s="18" t="s">
        <v>70</v>
      </c>
      <c r="B53" s="19">
        <f t="shared" si="3"/>
        <v>200970.3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200970.3</v>
      </c>
      <c r="L53" s="25">
        <v>0</v>
      </c>
      <c r="M53" s="25">
        <v>0</v>
      </c>
      <c r="N53" s="26">
        <v>0</v>
      </c>
    </row>
    <row r="54" spans="1:14" ht="30" x14ac:dyDescent="0.25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 x14ac:dyDescent="0.25">
      <c r="A55" s="18" t="s">
        <v>72</v>
      </c>
      <c r="B55" s="19">
        <f t="shared" si="3"/>
        <v>10067.76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10067.76</v>
      </c>
    </row>
    <row r="56" spans="1:14" ht="30" x14ac:dyDescent="0.25">
      <c r="A56" s="18" t="s">
        <v>73</v>
      </c>
      <c r="B56" s="19">
        <f t="shared" si="3"/>
        <v>153508.13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94600</v>
      </c>
    </row>
    <row r="57" spans="1:14" ht="30" x14ac:dyDescent="0.25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 x14ac:dyDescent="0.25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 x14ac:dyDescent="0.25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 x14ac:dyDescent="0.2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 x14ac:dyDescent="0.25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 x14ac:dyDescent="0.25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 x14ac:dyDescent="0.25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 x14ac:dyDescent="0.25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7" ht="45" x14ac:dyDescent="0.2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7" s="37" customFormat="1" ht="30" x14ac:dyDescent="0.25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 x14ac:dyDescent="0.25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7" ht="30" x14ac:dyDescent="0.25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7" s="37" customFormat="1" x14ac:dyDescent="0.25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7" ht="30" x14ac:dyDescent="0.25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7" ht="30" x14ac:dyDescent="0.25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7" ht="27.75" customHeight="1" x14ac:dyDescent="0.25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60">
        <v>0</v>
      </c>
    </row>
    <row r="73" spans="1:17" x14ac:dyDescent="0.25">
      <c r="A73" s="47" t="s">
        <v>90</v>
      </c>
      <c r="B73" s="48">
        <f t="shared" si="16"/>
        <v>151583074.65000001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9486645.2300000004</v>
      </c>
      <c r="K73" s="48">
        <f>+K51+K25+K15++K9</f>
        <v>16916777.699999999</v>
      </c>
      <c r="L73" s="48">
        <f t="shared" si="19"/>
        <v>11907143.140000001</v>
      </c>
      <c r="M73" s="48">
        <f t="shared" si="19"/>
        <v>17415487.440000001</v>
      </c>
      <c r="N73" s="48">
        <f t="shared" si="19"/>
        <v>17497433.16</v>
      </c>
      <c r="O73" s="73"/>
      <c r="P73" s="73"/>
      <c r="Q73" s="73"/>
    </row>
    <row r="74" spans="1:17" x14ac:dyDescent="0.25">
      <c r="A74" s="49" t="s">
        <v>91</v>
      </c>
      <c r="B74" s="50">
        <f t="shared" si="16"/>
        <v>0</v>
      </c>
      <c r="C74" s="50">
        <v>0</v>
      </c>
      <c r="D74" s="51">
        <v>0</v>
      </c>
      <c r="E74" s="50">
        <v>0</v>
      </c>
      <c r="F74" s="50"/>
      <c r="G74" s="50">
        <v>0</v>
      </c>
      <c r="H74" s="52">
        <f>H75+H76+H77+H78+H79+H80+H81+H82</f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</row>
    <row r="75" spans="1:17" s="37" customFormat="1" ht="30" x14ac:dyDescent="0.25">
      <c r="A75" s="11" t="s">
        <v>92</v>
      </c>
      <c r="B75" s="31">
        <f t="shared" si="16"/>
        <v>0</v>
      </c>
      <c r="C75" s="54">
        <v>0</v>
      </c>
      <c r="D75" s="55">
        <v>0</v>
      </c>
      <c r="E75" s="56">
        <v>0</v>
      </c>
      <c r="F75" s="56">
        <v>0</v>
      </c>
      <c r="G75" s="56">
        <v>0</v>
      </c>
      <c r="H75" s="56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7" ht="30" x14ac:dyDescent="0.25">
      <c r="A76" s="18" t="s">
        <v>93</v>
      </c>
      <c r="B76" s="31">
        <f t="shared" si="16"/>
        <v>0</v>
      </c>
      <c r="C76" s="57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  <c r="I76" s="25">
        <v>0</v>
      </c>
      <c r="J76" s="60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7" ht="30" x14ac:dyDescent="0.25">
      <c r="A77" s="18" t="s">
        <v>94</v>
      </c>
      <c r="B77" s="31">
        <f t="shared" si="16"/>
        <v>0</v>
      </c>
      <c r="C77" s="57">
        <v>0</v>
      </c>
      <c r="D77" s="58">
        <v>0</v>
      </c>
      <c r="E77" s="59">
        <v>0</v>
      </c>
      <c r="F77" s="59">
        <v>0</v>
      </c>
      <c r="G77" s="59">
        <v>0</v>
      </c>
      <c r="H77" s="59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7" s="37" customFormat="1" x14ac:dyDescent="0.25">
      <c r="A78" s="11" t="s">
        <v>95</v>
      </c>
      <c r="B78" s="31">
        <f t="shared" si="16"/>
        <v>0</v>
      </c>
      <c r="C78" s="54">
        <v>0</v>
      </c>
      <c r="D78" s="55">
        <v>0</v>
      </c>
      <c r="E78" s="56">
        <v>0</v>
      </c>
      <c r="F78" s="56">
        <v>0</v>
      </c>
      <c r="G78" s="56">
        <v>0</v>
      </c>
      <c r="H78" s="56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7" ht="30" x14ac:dyDescent="0.25">
      <c r="A79" s="18" t="s">
        <v>96</v>
      </c>
      <c r="B79" s="31">
        <f t="shared" si="16"/>
        <v>0</v>
      </c>
      <c r="C79" s="57">
        <v>0</v>
      </c>
      <c r="D79" s="58">
        <v>0</v>
      </c>
      <c r="E79" s="59">
        <v>0</v>
      </c>
      <c r="F79" s="59">
        <v>0</v>
      </c>
      <c r="G79" s="59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7" ht="30" x14ac:dyDescent="0.25">
      <c r="A80" s="18" t="s">
        <v>97</v>
      </c>
      <c r="B80" s="31">
        <f t="shared" si="16"/>
        <v>0</v>
      </c>
      <c r="C80" s="57">
        <v>0</v>
      </c>
      <c r="D80" s="58">
        <v>0</v>
      </c>
      <c r="E80" s="59">
        <v>0</v>
      </c>
      <c r="F80" s="59">
        <v>0</v>
      </c>
      <c r="G80" s="59">
        <v>0</v>
      </c>
      <c r="H80" s="59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 x14ac:dyDescent="0.25">
      <c r="A81" s="11" t="s">
        <v>98</v>
      </c>
      <c r="B81" s="31">
        <f t="shared" si="16"/>
        <v>0</v>
      </c>
      <c r="C81" s="54">
        <v>0</v>
      </c>
      <c r="D81" s="55">
        <v>0</v>
      </c>
      <c r="E81" s="56">
        <v>0</v>
      </c>
      <c r="F81" s="56">
        <v>0</v>
      </c>
      <c r="G81" s="56">
        <v>0</v>
      </c>
      <c r="H81" s="56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 x14ac:dyDescent="0.25">
      <c r="A82" s="18" t="s">
        <v>99</v>
      </c>
      <c r="B82" s="57">
        <v>0</v>
      </c>
      <c r="C82" s="57">
        <v>0</v>
      </c>
      <c r="D82" s="58">
        <v>0</v>
      </c>
      <c r="E82" s="59">
        <v>0</v>
      </c>
      <c r="F82" s="59">
        <v>0</v>
      </c>
      <c r="G82" s="59">
        <v>0</v>
      </c>
      <c r="H82" s="59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 x14ac:dyDescent="0.25">
      <c r="A83" s="61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 x14ac:dyDescent="0.25">
      <c r="B84" s="62"/>
      <c r="C84" s="63"/>
      <c r="D84" s="58"/>
      <c r="E84" s="59"/>
      <c r="F84" s="59"/>
      <c r="G84" s="59"/>
      <c r="H84" s="59"/>
      <c r="I84" s="25"/>
      <c r="J84" s="25"/>
      <c r="K84" s="64">
        <v>0</v>
      </c>
      <c r="L84" s="64">
        <v>0</v>
      </c>
      <c r="M84" s="64">
        <v>0</v>
      </c>
      <c r="N84" s="26">
        <v>0</v>
      </c>
    </row>
    <row r="85" spans="1:14" ht="31.5" x14ac:dyDescent="0.25">
      <c r="A85" s="65" t="s">
        <v>101</v>
      </c>
      <c r="B85" s="66">
        <f>SUM(C85:N85)</f>
        <v>151583074.65000001</v>
      </c>
      <c r="C85" s="67">
        <f>+C73+C83</f>
        <v>8482556.0899999999</v>
      </c>
      <c r="D85" s="68">
        <f t="shared" ref="D85:N85" si="23">+D73+D83</f>
        <v>9958491.9499999993</v>
      </c>
      <c r="E85" s="69">
        <f>+E73+E83</f>
        <v>16376112.800000001</v>
      </c>
      <c r="F85" s="69">
        <f t="shared" si="23"/>
        <v>9332467.75</v>
      </c>
      <c r="G85" s="69">
        <f t="shared" si="23"/>
        <v>10363612.73</v>
      </c>
      <c r="H85" s="69">
        <f t="shared" si="23"/>
        <v>14114532.66</v>
      </c>
      <c r="I85" s="69">
        <f>+I73+I83</f>
        <v>9731814</v>
      </c>
      <c r="J85" s="69">
        <f t="shared" si="23"/>
        <v>9486645.2300000004</v>
      </c>
      <c r="K85" s="69">
        <f t="shared" si="23"/>
        <v>16916777.699999999</v>
      </c>
      <c r="L85" s="69">
        <f t="shared" si="23"/>
        <v>11907143.140000001</v>
      </c>
      <c r="M85" s="69">
        <f t="shared" si="23"/>
        <v>17415487.440000001</v>
      </c>
      <c r="N85" s="69">
        <f t="shared" si="23"/>
        <v>17497433.16</v>
      </c>
    </row>
    <row r="86" spans="1:14" x14ac:dyDescent="0.25">
      <c r="A86" t="s">
        <v>102</v>
      </c>
      <c r="I86" s="45"/>
      <c r="J86" s="45"/>
      <c r="K86" s="45"/>
      <c r="L86" s="45"/>
      <c r="M86" s="45"/>
      <c r="N86" s="45"/>
    </row>
    <row r="87" spans="1:14" x14ac:dyDescent="0.25">
      <c r="E87" t="s">
        <v>103</v>
      </c>
    </row>
    <row r="88" spans="1:14" x14ac:dyDescent="0.25">
      <c r="M88" s="45"/>
    </row>
    <row r="94" spans="1:14" s="71" customFormat="1" ht="18.75" x14ac:dyDescent="0.3">
      <c r="A94" s="70"/>
      <c r="G94" s="70"/>
      <c r="H94" s="70"/>
    </row>
    <row r="95" spans="1:14" s="71" customFormat="1" ht="18.75" x14ac:dyDescent="0.3">
      <c r="A95" s="76" t="s">
        <v>104</v>
      </c>
      <c r="B95" s="76"/>
      <c r="G95" s="72" t="s">
        <v>105</v>
      </c>
    </row>
    <row r="96" spans="1:14" s="71" customFormat="1" ht="18.75" x14ac:dyDescent="0.3">
      <c r="A96" s="74" t="s">
        <v>106</v>
      </c>
      <c r="B96" s="74"/>
      <c r="G96" s="74" t="s">
        <v>107</v>
      </c>
      <c r="H96" s="75"/>
      <c r="I96" s="75"/>
    </row>
    <row r="97" spans="3:5" s="71" customFormat="1" ht="18.75" x14ac:dyDescent="0.3"/>
    <row r="98" spans="3:5" s="71" customFormat="1" ht="18.75" x14ac:dyDescent="0.3"/>
    <row r="99" spans="3:5" s="71" customFormat="1" ht="18.75" x14ac:dyDescent="0.3">
      <c r="C99" s="76" t="s">
        <v>108</v>
      </c>
      <c r="D99" s="76"/>
      <c r="E99" s="76"/>
    </row>
    <row r="100" spans="3:5" s="71" customFormat="1" ht="18.75" x14ac:dyDescent="0.3">
      <c r="C100" s="74" t="s">
        <v>109</v>
      </c>
      <c r="D100" s="74"/>
      <c r="E100" s="74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2023-01-10T15:56:39Z</cp:lastPrinted>
  <dcterms:created xsi:type="dcterms:W3CDTF">2022-07-05T12:33:36Z</dcterms:created>
  <dcterms:modified xsi:type="dcterms:W3CDTF">2025-02-24T19:55:54Z</dcterms:modified>
</cp:coreProperties>
</file>