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B772A2A2-95DE-453B-94B1-F9405E7A07DC}" xr6:coauthVersionLast="47" xr6:coauthVersionMax="47" xr10:uidLastSave="{00000000-0000-0000-0000-000000000000}"/>
  <bookViews>
    <workbookView xWindow="-120" yWindow="-120" windowWidth="20730" windowHeight="11160" xr2:uid="{1C2B2932-6BFF-4B2F-92C5-8745D26D579F}"/>
  </bookViews>
  <sheets>
    <sheet name=" Ejecución  (3)" sheetId="1" r:id="rId1"/>
  </sheets>
  <definedNames>
    <definedName name="_xlnm.Print_Area" localSheetId="0">' Ejecución  (3)'!$A$1:$P$111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4" i="1" l="1"/>
  <c r="I83" i="1"/>
  <c r="P83" i="1" s="1"/>
  <c r="P82" i="1"/>
  <c r="P81" i="1"/>
  <c r="P80" i="1"/>
  <c r="P79" i="1"/>
  <c r="P78" i="1"/>
  <c r="P77" i="1"/>
  <c r="P76" i="1"/>
  <c r="P75" i="1"/>
  <c r="I74" i="1"/>
  <c r="P74" i="1" s="1"/>
  <c r="P72" i="1"/>
  <c r="P71" i="1"/>
  <c r="P70" i="1"/>
  <c r="O69" i="1"/>
  <c r="O73" i="1" s="1"/>
  <c r="O85" i="1" s="1"/>
  <c r="N69" i="1"/>
  <c r="N73" i="1" s="1"/>
  <c r="N85" i="1" s="1"/>
  <c r="M69" i="1"/>
  <c r="M73" i="1" s="1"/>
  <c r="M85" i="1" s="1"/>
  <c r="L69" i="1"/>
  <c r="L73" i="1" s="1"/>
  <c r="L85" i="1" s="1"/>
  <c r="K69" i="1"/>
  <c r="J69" i="1"/>
  <c r="I69" i="1"/>
  <c r="H69" i="1"/>
  <c r="G69" i="1"/>
  <c r="F69" i="1"/>
  <c r="E69" i="1"/>
  <c r="D69" i="1"/>
  <c r="P69" i="1" s="1"/>
  <c r="C69" i="1"/>
  <c r="B69" i="1"/>
  <c r="P68" i="1"/>
  <c r="P67" i="1"/>
  <c r="O66" i="1"/>
  <c r="N66" i="1"/>
  <c r="M66" i="1"/>
  <c r="L66" i="1"/>
  <c r="K66" i="1"/>
  <c r="J66" i="1"/>
  <c r="I66" i="1"/>
  <c r="H66" i="1"/>
  <c r="G66" i="1"/>
  <c r="G73" i="1" s="1"/>
  <c r="G85" i="1" s="1"/>
  <c r="F66" i="1"/>
  <c r="E66" i="1"/>
  <c r="D66" i="1"/>
  <c r="P66" i="1" s="1"/>
  <c r="C66" i="1"/>
  <c r="B66" i="1"/>
  <c r="P65" i="1"/>
  <c r="P64" i="1"/>
  <c r="P63" i="1"/>
  <c r="P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H73" i="1" s="1"/>
  <c r="H85" i="1" s="1"/>
  <c r="G51" i="1"/>
  <c r="F51" i="1"/>
  <c r="E51" i="1"/>
  <c r="D51" i="1"/>
  <c r="P51" i="1" s="1"/>
  <c r="C51" i="1"/>
  <c r="B51" i="1"/>
  <c r="B73" i="1" s="1"/>
  <c r="B85" i="1" s="1"/>
  <c r="P50" i="1"/>
  <c r="P49" i="1"/>
  <c r="P48" i="1"/>
  <c r="P47" i="1"/>
  <c r="P46" i="1"/>
  <c r="P45" i="1"/>
  <c r="P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P42" i="1"/>
  <c r="P41" i="1"/>
  <c r="P40" i="1"/>
  <c r="P39" i="1"/>
  <c r="P38" i="1"/>
  <c r="P37" i="1"/>
  <c r="P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P34" i="1"/>
  <c r="P33" i="1"/>
  <c r="P32" i="1"/>
  <c r="P31" i="1"/>
  <c r="P30" i="1"/>
  <c r="P29" i="1"/>
  <c r="P28" i="1"/>
  <c r="P27" i="1"/>
  <c r="P26" i="1"/>
  <c r="O25" i="1"/>
  <c r="N25" i="1"/>
  <c r="M25" i="1"/>
  <c r="L25" i="1"/>
  <c r="K25" i="1"/>
  <c r="J25" i="1"/>
  <c r="I25" i="1"/>
  <c r="H25" i="1"/>
  <c r="G25" i="1"/>
  <c r="F25" i="1"/>
  <c r="E25" i="1"/>
  <c r="D25" i="1"/>
  <c r="P25" i="1" s="1"/>
  <c r="C25" i="1"/>
  <c r="B25" i="1"/>
  <c r="P24" i="1"/>
  <c r="P23" i="1"/>
  <c r="P22" i="1"/>
  <c r="P21" i="1"/>
  <c r="P20" i="1"/>
  <c r="P19" i="1"/>
  <c r="P18" i="1"/>
  <c r="P17" i="1"/>
  <c r="P16" i="1"/>
  <c r="O15" i="1"/>
  <c r="N15" i="1"/>
  <c r="M15" i="1"/>
  <c r="L15" i="1"/>
  <c r="K15" i="1"/>
  <c r="J15" i="1"/>
  <c r="I15" i="1"/>
  <c r="H15" i="1"/>
  <c r="G15" i="1"/>
  <c r="F15" i="1"/>
  <c r="F73" i="1" s="1"/>
  <c r="F85" i="1" s="1"/>
  <c r="E15" i="1"/>
  <c r="D15" i="1"/>
  <c r="C15" i="1"/>
  <c r="B15" i="1"/>
  <c r="P14" i="1"/>
  <c r="P13" i="1"/>
  <c r="P12" i="1"/>
  <c r="P11" i="1"/>
  <c r="P10" i="1"/>
  <c r="O9" i="1"/>
  <c r="N9" i="1"/>
  <c r="M9" i="1"/>
  <c r="L9" i="1"/>
  <c r="K9" i="1"/>
  <c r="K73" i="1" s="1"/>
  <c r="K85" i="1" s="1"/>
  <c r="J9" i="1"/>
  <c r="J73" i="1" s="1"/>
  <c r="J85" i="1" s="1"/>
  <c r="I9" i="1"/>
  <c r="I73" i="1" s="1"/>
  <c r="I85" i="1" s="1"/>
  <c r="H9" i="1"/>
  <c r="G9" i="1"/>
  <c r="F9" i="1"/>
  <c r="E9" i="1"/>
  <c r="D9" i="1"/>
  <c r="P9" i="1" s="1"/>
  <c r="C9" i="1"/>
  <c r="C73" i="1" s="1"/>
  <c r="C85" i="1" s="1"/>
  <c r="B9" i="1"/>
  <c r="P15" i="1" l="1"/>
  <c r="E73" i="1"/>
  <c r="E85" i="1" s="1"/>
  <c r="D73" i="1"/>
  <c r="D85" i="1" l="1"/>
  <c r="P73" i="1"/>
  <c r="P85" i="1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<sst xmlns="http://schemas.openxmlformats.org/spreadsheetml/2006/main" count="112" uniqueCount="112">
  <si>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</si>
  <si>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OFICINA NACIONAL DE EVALUACION SISMICA Y VULNERABILIDAD DE INFRAESTRUCTURA Y EDIFICACIONES (ONESVIE)</t>
  </si>
  <si>
    <t>Año [2022]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</si>
  <si>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</si>
  <si>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</si>
  <si>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</si>
  <si>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</si>
  <si>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</si>
  <si>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</si>
  <si>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</si>
  <si>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</si>
  <si>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</si>
  <si>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</si>
  <si>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</si>
  <si>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</si>
  <si>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</si>
  <si>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</si>
  <si>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</si>
  <si>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</si>
  <si>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</si>
  <si>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</si>
  <si>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                                    TOTAL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</si>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</sst>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3" fontId="0" fillId="0" borderId="0" xfId="0" applyNumberFormat="1"/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left" vertical="center" wrapText="1"/>
    </xf>
    <xf numFmtId="43" fontId="2" fillId="3" borderId="5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6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2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2" xfId="1" applyNumberFormat="1" applyFont="1" applyBorder="1" applyAlignment="1"/>
    <xf numFmtId="4" fontId="2" fillId="0" borderId="2" xfId="1" applyNumberFormat="1" applyFont="1" applyBorder="1"/>
    <xf numFmtId="43" fontId="2" fillId="0" borderId="6" xfId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5" fillId="0" borderId="7" xfId="0" applyNumberFormat="1" applyFont="1" applyBorder="1"/>
    <xf numFmtId="4" fontId="0" fillId="0" borderId="2" xfId="1" applyNumberFormat="1" applyFont="1" applyBorder="1" applyAlignment="1">
      <alignment wrapText="1"/>
    </xf>
    <xf numFmtId="4" fontId="0" fillId="0" borderId="2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2" xfId="1" applyNumberFormat="1" applyFont="1" applyBorder="1"/>
    <xf numFmtId="4" fontId="1" fillId="0" borderId="2" xfId="1" applyNumberFormat="1" applyFont="1" applyBorder="1"/>
    <xf numFmtId="43" fontId="1" fillId="0" borderId="2" xfId="1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1" xfId="1" applyNumberFormat="1" applyFont="1" applyBorder="1" applyAlignment="1"/>
    <xf numFmtId="4" fontId="0" fillId="0" borderId="2" xfId="1" applyNumberFormat="1" applyFont="1" applyFill="1" applyBorder="1" applyAlignment="1"/>
    <xf numFmtId="4" fontId="0" fillId="0" borderId="2" xfId="1" applyNumberFormat="1" applyFont="1" applyBorder="1" applyAlignment="1"/>
    <xf numFmtId="4" fontId="0" fillId="0" borderId="2" xfId="1" applyNumberFormat="1" applyFont="1" applyFill="1" applyBorder="1"/>
    <xf numFmtId="4" fontId="2" fillId="0" borderId="2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2" xfId="1" applyNumberFormat="1" applyFont="1" applyFill="1" applyBorder="1"/>
    <xf numFmtId="4" fontId="2" fillId="0" borderId="2" xfId="0" applyNumberFormat="1" applyFont="1" applyBorder="1"/>
    <xf numFmtId="43" fontId="2" fillId="0" borderId="2" xfId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0" xfId="0" applyNumberFormat="1"/>
    <xf numFmtId="0" fontId="0" fillId="0" borderId="3" xfId="0" applyBorder="1" applyAlignment="1">
      <alignment horizontal="left" vertical="center" wrapText="1" indent="2"/>
    </xf>
    <xf numFmtId="4" fontId="0" fillId="0" borderId="5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2" xfId="1" applyNumberFormat="1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4" borderId="9" xfId="1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3" fontId="2" fillId="0" borderId="8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vertical="center" wrapText="1"/>
    </xf>
    <xf numFmtId="43" fontId="2" fillId="4" borderId="11" xfId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2" fontId="2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2" xfId="0" applyNumberFormat="1" applyFont="1" applyBorder="1"/>
    <xf numFmtId="4" fontId="2" fillId="0" borderId="1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2" fontId="0" fillId="0" borderId="2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2" xfId="0" applyNumberFormat="1" applyBorder="1"/>
    <xf numFmtId="0" fontId="2" fillId="5" borderId="0" xfId="0" applyFont="1" applyFill="1" applyAlignment="1">
      <alignment horizontal="left" vertical="center" wrapText="1"/>
    </xf>
    <xf numFmtId="2" fontId="2" fillId="5" borderId="13" xfId="0" applyNumberFormat="1" applyFont="1" applyFill="1" applyBorder="1" applyAlignment="1">
      <alignment horizontal="right" wrapText="1"/>
    </xf>
    <xf numFmtId="2" fontId="2" fillId="5" borderId="13" xfId="0" applyNumberFormat="1" applyFont="1" applyFill="1" applyBorder="1" applyAlignment="1">
      <alignment wrapText="1"/>
    </xf>
    <xf numFmtId="2" fontId="2" fillId="5" borderId="9" xfId="0" applyNumberFormat="1" applyFont="1" applyFill="1" applyBorder="1" applyAlignment="1">
      <alignment wrapText="1"/>
    </xf>
    <xf numFmtId="43" fontId="2" fillId="5" borderId="9" xfId="1" applyFont="1" applyFill="1" applyBorder="1" applyAlignment="1">
      <alignment wrapText="1"/>
    </xf>
    <xf numFmtId="4" fontId="2" fillId="5" borderId="9" xfId="0" applyNumberFormat="1" applyFont="1" applyFill="1" applyBorder="1" applyAlignment="1">
      <alignment wrapText="1"/>
    </xf>
    <xf numFmtId="4" fontId="2" fillId="5" borderId="9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right"/>
    </xf>
    <xf numFmtId="0" fontId="4" fillId="2" borderId="8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F9423DD-F603-4658-B6EA-AA97D10E37E7}"/>
            </a:ext>
          </a:extLst>
        </xdr:cNvPr>
        <xdr:cNvSpPr/>
      </xdr:nvSpPr>
      <xdr:spPr>
        <a:xfrm>
          <a:off x="518675" y="244012"/>
          <a:ext cx="89415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1558838</xdr:colOff>
      <xdr:row>5</xdr:row>
      <xdr:rowOff>34290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5AAE51C-6E60-4E1F-B3E6-1EEDF60D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76" y="244012"/>
          <a:ext cx="1040162" cy="78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219077</xdr:colOff>
      <xdr:row>1</xdr:row>
      <xdr:rowOff>57148</xdr:rowOff>
    </xdr:from>
    <xdr:to>
      <xdr:col>15</xdr:col>
      <xdr:colOff>262891</xdr:colOff>
      <xdr:row>4</xdr:row>
      <xdr:rowOff>34289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B13B7E34-6710-42A4-B3DE-0A493B8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5862" y="297178"/>
          <a:ext cx="2503169" cy="54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1CCB-0CA3-4D80-8ACF-50EDC4B0820E}">
  <dimension ref="A1:AB103"/>
  <sheetViews>
    <sheetView showGridLines="0" tabSelected="1" zoomScaleNormal="100" workbookViewId="0">
      <selection activeCell="E17" sqref="E17"/>
    </sheetView>
  </sheetViews>
  <sheetFormatPr baseColWidth="10" defaultColWidth="9.140625" defaultRowHeight="15" x14ac:dyDescent="0.25"/>
  <cols>
    <col min="1" max="1" width="38" customWidth="1"/>
    <col min="2" max="2" width="16.140625" customWidth="1"/>
    <col min="3" max="3" width="13.140625" customWidth="1"/>
    <col min="4" max="4" width="12.42578125" customWidth="1"/>
    <col min="5" max="5" width="14.7109375" customWidth="1"/>
    <col min="6" max="11" width="13.140625" customWidth="1"/>
    <col min="12" max="12" width="12.140625" customWidth="1"/>
    <col min="13" max="13" width="12.7109375" customWidth="1"/>
    <col min="14" max="14" width="13.42578125" customWidth="1"/>
    <col min="15" max="15" width="10.42578125" customWidth="1"/>
    <col min="16" max="16" width="14.14062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Q1" s="1"/>
    </row>
    <row r="2" spans="1:28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Q2" s="2"/>
    </row>
    <row r="3" spans="1:28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Q3" s="2"/>
    </row>
    <row r="4" spans="1:28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Q4" s="2"/>
    </row>
    <row r="5" spans="1:28" x14ac:dyDescent="0.2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Q5" s="2"/>
    </row>
    <row r="6" spans="1:28" x14ac:dyDescent="0.25">
      <c r="Q6" s="2"/>
    </row>
    <row r="7" spans="1:28" ht="31.5" x14ac:dyDescent="0.25">
      <c r="A7" s="3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6" t="s">
        <v>19</v>
      </c>
      <c r="P7" s="7" t="s">
        <v>20</v>
      </c>
      <c r="Q7" s="8"/>
      <c r="AA7" s="9"/>
      <c r="AB7" s="9"/>
    </row>
    <row r="8" spans="1:28" x14ac:dyDescent="0.25">
      <c r="A8" s="10" t="s">
        <v>21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3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15" t="s">
        <v>22</v>
      </c>
      <c r="B9" s="16">
        <f>+B10+B11+B12+B13+B14</f>
        <v>106128560</v>
      </c>
      <c r="C9" s="17">
        <f>+C10+C11+C12+C13+C14</f>
        <v>0</v>
      </c>
      <c r="D9" s="18">
        <f>+D10+D11+D12+D13+D14</f>
        <v>7916851.2199999997</v>
      </c>
      <c r="E9" s="19">
        <f>E10+E11+E12+E13+E14</f>
        <v>0</v>
      </c>
      <c r="F9" s="20">
        <f>F10+F11+F14</f>
        <v>0</v>
      </c>
      <c r="G9" s="20">
        <f>G10+G11+G12+G13+G14</f>
        <v>0</v>
      </c>
      <c r="H9" s="21">
        <f>+H10+H11+H12+H13+H14</f>
        <v>0</v>
      </c>
      <c r="I9" s="21">
        <f>I10+I11+I12+I13+I14</f>
        <v>0</v>
      </c>
      <c r="J9" s="21">
        <f t="shared" ref="J9:O9" si="0">+J10+J11+J12+J13+J14</f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2">
        <f t="shared" ref="P9:P72" si="1">SUM(D9:O9)</f>
        <v>7916851.2199999997</v>
      </c>
      <c r="S9" s="23"/>
    </row>
    <row r="10" spans="1:28" x14ac:dyDescent="0.25">
      <c r="A10" s="24" t="s">
        <v>23</v>
      </c>
      <c r="B10" s="25">
        <v>81939334</v>
      </c>
      <c r="C10" s="26">
        <v>0</v>
      </c>
      <c r="D10" s="27">
        <v>6630737.5</v>
      </c>
      <c r="E10" s="28">
        <v>0</v>
      </c>
      <c r="F10" s="29">
        <v>0</v>
      </c>
      <c r="G10" s="29">
        <v>0</v>
      </c>
      <c r="H10" s="29">
        <v>0</v>
      </c>
      <c r="I10" s="30">
        <v>0</v>
      </c>
      <c r="J10" s="30">
        <v>0</v>
      </c>
      <c r="K10" s="30">
        <v>0</v>
      </c>
      <c r="L10" s="29">
        <v>0</v>
      </c>
      <c r="M10" s="29">
        <v>0</v>
      </c>
      <c r="N10" s="29">
        <v>0</v>
      </c>
      <c r="O10" s="28">
        <v>0</v>
      </c>
      <c r="P10" s="31">
        <f t="shared" si="1"/>
        <v>6630737.5</v>
      </c>
    </row>
    <row r="11" spans="1:28" x14ac:dyDescent="0.25">
      <c r="A11" s="24" t="s">
        <v>24</v>
      </c>
      <c r="B11" s="25">
        <v>14518474</v>
      </c>
      <c r="C11" s="26">
        <v>0</v>
      </c>
      <c r="D11" s="27">
        <v>288500</v>
      </c>
      <c r="E11" s="28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32">
        <v>0</v>
      </c>
      <c r="L11" s="32">
        <v>0</v>
      </c>
      <c r="M11" s="32">
        <v>0</v>
      </c>
      <c r="N11" s="32">
        <v>0</v>
      </c>
      <c r="O11" s="33">
        <v>0</v>
      </c>
      <c r="P11" s="31">
        <f t="shared" si="1"/>
        <v>288500</v>
      </c>
    </row>
    <row r="12" spans="1:28" ht="30" x14ac:dyDescent="0.25">
      <c r="A12" s="24" t="s">
        <v>25</v>
      </c>
      <c r="B12" s="25">
        <v>0</v>
      </c>
      <c r="C12" s="26">
        <v>0</v>
      </c>
      <c r="D12" s="26">
        <v>0</v>
      </c>
      <c r="E12" s="34">
        <v>0</v>
      </c>
      <c r="F12" s="35">
        <v>0</v>
      </c>
      <c r="G12" s="36">
        <v>0</v>
      </c>
      <c r="H12" s="35">
        <v>0</v>
      </c>
      <c r="I12" s="35">
        <v>0</v>
      </c>
      <c r="J12" s="35">
        <v>0</v>
      </c>
      <c r="K12" s="32">
        <v>0</v>
      </c>
      <c r="L12" s="32">
        <v>0</v>
      </c>
      <c r="M12" s="32">
        <v>0</v>
      </c>
      <c r="N12" s="32">
        <v>0</v>
      </c>
      <c r="O12" s="33">
        <v>0</v>
      </c>
      <c r="P12" s="32">
        <f t="shared" si="1"/>
        <v>0</v>
      </c>
    </row>
    <row r="13" spans="1:28" ht="30" x14ac:dyDescent="0.25">
      <c r="A13" s="24" t="s">
        <v>26</v>
      </c>
      <c r="B13" s="25">
        <v>0</v>
      </c>
      <c r="C13" s="26">
        <v>0</v>
      </c>
      <c r="D13" s="26">
        <v>0</v>
      </c>
      <c r="E13" s="34">
        <v>0</v>
      </c>
      <c r="F13" s="35">
        <v>0</v>
      </c>
      <c r="G13" s="36">
        <v>0</v>
      </c>
      <c r="H13" s="35">
        <v>0</v>
      </c>
      <c r="I13" s="35">
        <v>0</v>
      </c>
      <c r="J13" s="35">
        <v>0</v>
      </c>
      <c r="K13" s="32">
        <v>0</v>
      </c>
      <c r="L13" s="32">
        <v>0</v>
      </c>
      <c r="M13" s="32">
        <v>0</v>
      </c>
      <c r="N13" s="32">
        <v>0</v>
      </c>
      <c r="O13" s="33">
        <v>0</v>
      </c>
      <c r="P13" s="32">
        <f t="shared" si="1"/>
        <v>0</v>
      </c>
    </row>
    <row r="14" spans="1:28" ht="30" x14ac:dyDescent="0.25">
      <c r="A14" s="24" t="s">
        <v>27</v>
      </c>
      <c r="B14" s="25">
        <v>9670752</v>
      </c>
      <c r="C14" s="26">
        <v>0</v>
      </c>
      <c r="D14" s="26">
        <v>997613.72</v>
      </c>
      <c r="E14" s="34">
        <v>0</v>
      </c>
      <c r="F14" s="36">
        <v>0</v>
      </c>
      <c r="G14" s="29">
        <v>0</v>
      </c>
      <c r="H14" s="29">
        <v>0</v>
      </c>
      <c r="I14" s="37">
        <v>0</v>
      </c>
      <c r="J14" s="37">
        <v>0</v>
      </c>
      <c r="K14" s="32">
        <v>0</v>
      </c>
      <c r="L14" s="32">
        <v>0</v>
      </c>
      <c r="M14" s="32">
        <v>0</v>
      </c>
      <c r="N14" s="32">
        <v>0</v>
      </c>
      <c r="O14" s="33">
        <v>0</v>
      </c>
      <c r="P14" s="31">
        <f t="shared" si="1"/>
        <v>997613.72</v>
      </c>
    </row>
    <row r="15" spans="1:28" x14ac:dyDescent="0.25">
      <c r="A15" s="15" t="s">
        <v>28</v>
      </c>
      <c r="B15" s="38">
        <f t="shared" ref="B15:G15" si="2">B16+B17+B18+B19+B20+B21+B22+B23+B24</f>
        <v>39823200</v>
      </c>
      <c r="C15" s="38">
        <f t="shared" si="2"/>
        <v>0</v>
      </c>
      <c r="D15" s="38">
        <f t="shared" si="2"/>
        <v>565704.87</v>
      </c>
      <c r="E15" s="39">
        <f t="shared" si="2"/>
        <v>0</v>
      </c>
      <c r="F15" s="39">
        <f t="shared" si="2"/>
        <v>0</v>
      </c>
      <c r="G15" s="21">
        <f t="shared" si="2"/>
        <v>0</v>
      </c>
      <c r="H15" s="40">
        <f>+H16+H17+H18+H19+H20+H21+H22+H23+H24</f>
        <v>0</v>
      </c>
      <c r="I15" s="40">
        <f>I16+I17+I18+I19+I20+I21+I22+I23+I24</f>
        <v>0</v>
      </c>
      <c r="J15" s="40">
        <f>J16+J17+J18+J19+J20+J21+J22+J23+J24</f>
        <v>0</v>
      </c>
      <c r="K15" s="40">
        <f>K16+K17+K18+K19+K20+K21+K22+K23+K24</f>
        <v>0</v>
      </c>
      <c r="L15" s="41">
        <f>+L16+L17+L18+L19+L20+L21+L22+L23+L24</f>
        <v>0</v>
      </c>
      <c r="M15" s="41">
        <f>+M16+M17+M18+M19+M20+M21+M22+M23+M24</f>
        <v>0</v>
      </c>
      <c r="N15" s="41">
        <f>+N16+N17+N18+N19+N20+N21+N22+N23+N24</f>
        <v>0</v>
      </c>
      <c r="O15" s="41">
        <f>+O16+O17+O18+O19+O20+O21+O22+O23+O24</f>
        <v>0</v>
      </c>
      <c r="P15" s="42">
        <f t="shared" si="1"/>
        <v>565704.87</v>
      </c>
    </row>
    <row r="16" spans="1:28" x14ac:dyDescent="0.25">
      <c r="A16" s="24" t="s">
        <v>29</v>
      </c>
      <c r="B16" s="25">
        <v>2587200</v>
      </c>
      <c r="C16" s="26">
        <v>0</v>
      </c>
      <c r="D16" s="27">
        <v>258915.67</v>
      </c>
      <c r="E16" s="28">
        <v>0</v>
      </c>
      <c r="F16" s="29">
        <v>0</v>
      </c>
      <c r="G16" s="29">
        <v>0</v>
      </c>
      <c r="H16" s="29">
        <v>0</v>
      </c>
      <c r="I16" s="37">
        <v>0</v>
      </c>
      <c r="J16" s="37">
        <v>0</v>
      </c>
      <c r="K16" s="32">
        <v>0</v>
      </c>
      <c r="L16" s="32">
        <v>0</v>
      </c>
      <c r="M16" s="32">
        <v>0</v>
      </c>
      <c r="N16" s="32">
        <v>0</v>
      </c>
      <c r="O16" s="33">
        <v>0</v>
      </c>
      <c r="P16" s="31">
        <f t="shared" si="1"/>
        <v>258915.67</v>
      </c>
    </row>
    <row r="17" spans="1:16" ht="30" x14ac:dyDescent="0.25">
      <c r="A17" s="24" t="s">
        <v>30</v>
      </c>
      <c r="B17" s="25">
        <v>630000</v>
      </c>
      <c r="C17" s="26">
        <v>0</v>
      </c>
      <c r="D17" s="27">
        <v>0</v>
      </c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37">
        <v>0</v>
      </c>
      <c r="K17" s="32">
        <v>0</v>
      </c>
      <c r="L17" s="32">
        <v>0</v>
      </c>
      <c r="M17" s="32">
        <v>0</v>
      </c>
      <c r="N17" s="32">
        <v>0</v>
      </c>
      <c r="O17" s="33">
        <v>0</v>
      </c>
      <c r="P17" s="32">
        <f t="shared" si="1"/>
        <v>0</v>
      </c>
    </row>
    <row r="18" spans="1:16" x14ac:dyDescent="0.25">
      <c r="A18" s="24" t="s">
        <v>31</v>
      </c>
      <c r="B18" s="25">
        <v>850000</v>
      </c>
      <c r="C18" s="26">
        <v>0</v>
      </c>
      <c r="D18" s="27">
        <v>0</v>
      </c>
      <c r="E18" s="28">
        <v>0</v>
      </c>
      <c r="F18" s="29">
        <v>0</v>
      </c>
      <c r="G18" s="29">
        <v>0</v>
      </c>
      <c r="H18" s="29">
        <v>0</v>
      </c>
      <c r="I18" s="37">
        <v>0</v>
      </c>
      <c r="J18" s="37">
        <v>0</v>
      </c>
      <c r="K18" s="32">
        <v>0</v>
      </c>
      <c r="L18" s="32">
        <v>0</v>
      </c>
      <c r="M18" s="32">
        <v>0</v>
      </c>
      <c r="N18" s="32">
        <v>0</v>
      </c>
      <c r="O18" s="33">
        <v>0</v>
      </c>
      <c r="P18" s="32">
        <f t="shared" si="1"/>
        <v>0</v>
      </c>
    </row>
    <row r="19" spans="1:16" ht="18" customHeight="1" x14ac:dyDescent="0.25">
      <c r="A19" s="24" t="s">
        <v>32</v>
      </c>
      <c r="B19" s="25">
        <v>60000</v>
      </c>
      <c r="C19" s="26">
        <v>0</v>
      </c>
      <c r="D19" s="27">
        <v>0</v>
      </c>
      <c r="E19" s="28">
        <v>0</v>
      </c>
      <c r="F19" s="29">
        <v>0</v>
      </c>
      <c r="G19" s="29">
        <v>0</v>
      </c>
      <c r="H19" s="37">
        <v>0</v>
      </c>
      <c r="I19" s="37">
        <v>0</v>
      </c>
      <c r="J19" s="37">
        <v>0</v>
      </c>
      <c r="K19" s="32">
        <v>0</v>
      </c>
      <c r="L19" s="32">
        <v>0</v>
      </c>
      <c r="M19" s="32">
        <v>0</v>
      </c>
      <c r="N19" s="32">
        <v>0</v>
      </c>
      <c r="O19" s="33">
        <v>0</v>
      </c>
      <c r="P19" s="32">
        <f t="shared" si="1"/>
        <v>0</v>
      </c>
    </row>
    <row r="20" spans="1:16" x14ac:dyDescent="0.25">
      <c r="A20" s="24" t="s">
        <v>33</v>
      </c>
      <c r="B20" s="25">
        <v>6410000</v>
      </c>
      <c r="C20" s="26">
        <v>0</v>
      </c>
      <c r="D20" s="27">
        <v>306789.2</v>
      </c>
      <c r="E20" s="28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32">
        <v>0</v>
      </c>
      <c r="L20" s="32">
        <v>0</v>
      </c>
      <c r="M20" s="32">
        <v>0</v>
      </c>
      <c r="N20" s="32">
        <v>0</v>
      </c>
      <c r="O20" s="33">
        <v>0</v>
      </c>
      <c r="P20" s="31">
        <f t="shared" si="1"/>
        <v>306789.2</v>
      </c>
    </row>
    <row r="21" spans="1:16" x14ac:dyDescent="0.25">
      <c r="A21" s="24" t="s">
        <v>34</v>
      </c>
      <c r="B21" s="25">
        <v>1544000</v>
      </c>
      <c r="C21" s="26">
        <v>0</v>
      </c>
      <c r="D21" s="27">
        <v>0</v>
      </c>
      <c r="E21" s="28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2">
        <v>0</v>
      </c>
      <c r="L21" s="32">
        <v>0</v>
      </c>
      <c r="M21" s="32">
        <v>0</v>
      </c>
      <c r="N21" s="32">
        <v>0</v>
      </c>
      <c r="O21" s="33">
        <v>0</v>
      </c>
      <c r="P21" s="31">
        <f t="shared" si="1"/>
        <v>0</v>
      </c>
    </row>
    <row r="22" spans="1:16" ht="45" x14ac:dyDescent="0.25">
      <c r="A22" s="24" t="s">
        <v>35</v>
      </c>
      <c r="B22" s="25">
        <v>15490000</v>
      </c>
      <c r="C22" s="26">
        <v>0</v>
      </c>
      <c r="D22" s="27">
        <v>0</v>
      </c>
      <c r="E22" s="28">
        <v>0</v>
      </c>
      <c r="F22" s="29">
        <v>0</v>
      </c>
      <c r="G22" s="37">
        <v>0</v>
      </c>
      <c r="H22" s="37">
        <v>0</v>
      </c>
      <c r="I22" s="29">
        <v>0</v>
      </c>
      <c r="J22" s="37">
        <v>0</v>
      </c>
      <c r="K22" s="32">
        <v>0</v>
      </c>
      <c r="L22" s="32">
        <v>0</v>
      </c>
      <c r="M22" s="32">
        <v>0</v>
      </c>
      <c r="N22" s="32">
        <v>0</v>
      </c>
      <c r="O22" s="33">
        <v>0</v>
      </c>
      <c r="P22" s="31">
        <f t="shared" si="1"/>
        <v>0</v>
      </c>
    </row>
    <row r="23" spans="1:16" ht="45" x14ac:dyDescent="0.25">
      <c r="A23" s="24" t="s">
        <v>36</v>
      </c>
      <c r="B23" s="25">
        <v>11852000</v>
      </c>
      <c r="C23" s="26">
        <v>0</v>
      </c>
      <c r="D23" s="27">
        <v>0</v>
      </c>
      <c r="E23" s="28">
        <v>0</v>
      </c>
      <c r="F23" s="37">
        <v>0</v>
      </c>
      <c r="G23" s="29">
        <v>0</v>
      </c>
      <c r="H23" s="29">
        <v>0</v>
      </c>
      <c r="I23" s="37">
        <v>0</v>
      </c>
      <c r="J23" s="37">
        <v>0</v>
      </c>
      <c r="K23" s="32">
        <v>0</v>
      </c>
      <c r="L23" s="32">
        <v>0</v>
      </c>
      <c r="M23" s="32">
        <v>0</v>
      </c>
      <c r="N23" s="32">
        <v>0</v>
      </c>
      <c r="O23" s="33">
        <v>0</v>
      </c>
      <c r="P23" s="32">
        <f t="shared" si="1"/>
        <v>0</v>
      </c>
    </row>
    <row r="24" spans="1:16" ht="30" x14ac:dyDescent="0.25">
      <c r="A24" s="24" t="s">
        <v>37</v>
      </c>
      <c r="B24" s="25">
        <v>400000</v>
      </c>
      <c r="C24" s="26">
        <v>0</v>
      </c>
      <c r="D24" s="27">
        <v>0</v>
      </c>
      <c r="E24" s="28">
        <v>0</v>
      </c>
      <c r="F24" s="29">
        <v>0</v>
      </c>
      <c r="G24" s="37">
        <v>0</v>
      </c>
      <c r="H24" s="37">
        <v>0</v>
      </c>
      <c r="I24" s="29">
        <v>0</v>
      </c>
      <c r="J24" s="37">
        <v>0</v>
      </c>
      <c r="K24" s="32">
        <v>0</v>
      </c>
      <c r="L24" s="32">
        <v>0</v>
      </c>
      <c r="M24" s="32">
        <v>0</v>
      </c>
      <c r="N24" s="32">
        <v>0</v>
      </c>
      <c r="O24" s="33">
        <v>0</v>
      </c>
      <c r="P24" s="31">
        <f t="shared" si="1"/>
        <v>0</v>
      </c>
    </row>
    <row r="25" spans="1:16" x14ac:dyDescent="0.25">
      <c r="A25" s="15" t="s">
        <v>38</v>
      </c>
      <c r="B25" s="38">
        <f>SUM(B26:B34)</f>
        <v>5785000</v>
      </c>
      <c r="C25" s="38">
        <f>SUM(C26:C34)</f>
        <v>0</v>
      </c>
      <c r="D25" s="38">
        <f>SUM(D26:D34)</f>
        <v>0</v>
      </c>
      <c r="E25" s="38">
        <f>SUM(E26:E34)</f>
        <v>0</v>
      </c>
      <c r="F25" s="38">
        <f t="shared" ref="F25:I25" si="3">SUM(F26:F34)</f>
        <v>0</v>
      </c>
      <c r="G25" s="38">
        <f t="shared" si="3"/>
        <v>0</v>
      </c>
      <c r="H25" s="38">
        <f t="shared" si="3"/>
        <v>0</v>
      </c>
      <c r="I25" s="38">
        <f t="shared" si="3"/>
        <v>0</v>
      </c>
      <c r="J25" s="38">
        <f>SUM(J26:J34)</f>
        <v>0</v>
      </c>
      <c r="K25" s="38">
        <f t="shared" ref="K25:L25" si="4">SUM(K26:K34)</f>
        <v>0</v>
      </c>
      <c r="L25" s="38">
        <f t="shared" si="4"/>
        <v>0</v>
      </c>
      <c r="M25" s="38">
        <f>SUM(M26:M34)</f>
        <v>0</v>
      </c>
      <c r="N25" s="38">
        <f t="shared" ref="N25" si="5">SUM(N26:N34)</f>
        <v>0</v>
      </c>
      <c r="O25" s="38">
        <f>SUM(O26:O34)</f>
        <v>0</v>
      </c>
      <c r="P25" s="42">
        <f t="shared" si="1"/>
        <v>0</v>
      </c>
    </row>
    <row r="26" spans="1:16" ht="30" x14ac:dyDescent="0.25">
      <c r="A26" s="24" t="s">
        <v>39</v>
      </c>
      <c r="B26" s="25">
        <v>225000</v>
      </c>
      <c r="C26" s="26">
        <v>0</v>
      </c>
      <c r="D26" s="27">
        <v>0</v>
      </c>
      <c r="E26" s="28">
        <v>0</v>
      </c>
      <c r="F26" s="29">
        <v>0</v>
      </c>
      <c r="G26" s="37">
        <v>0</v>
      </c>
      <c r="H26" s="37">
        <v>0</v>
      </c>
      <c r="I26" s="37">
        <v>0</v>
      </c>
      <c r="J26" s="37">
        <v>0</v>
      </c>
      <c r="K26" s="32">
        <v>0</v>
      </c>
      <c r="L26" s="32">
        <v>0</v>
      </c>
      <c r="M26" s="32">
        <v>0</v>
      </c>
      <c r="N26" s="32">
        <v>0</v>
      </c>
      <c r="O26" s="33">
        <v>0</v>
      </c>
      <c r="P26" s="31">
        <f t="shared" si="1"/>
        <v>0</v>
      </c>
    </row>
    <row r="27" spans="1:16" x14ac:dyDescent="0.25">
      <c r="A27" s="24" t="s">
        <v>40</v>
      </c>
      <c r="B27" s="25">
        <v>20000</v>
      </c>
      <c r="C27" s="26">
        <v>0</v>
      </c>
      <c r="D27" s="27">
        <v>0</v>
      </c>
      <c r="E27" s="28">
        <v>0</v>
      </c>
      <c r="F27" s="29">
        <v>0</v>
      </c>
      <c r="G27" s="37">
        <v>0</v>
      </c>
      <c r="H27" s="29">
        <v>0</v>
      </c>
      <c r="I27" s="37">
        <v>0</v>
      </c>
      <c r="J27" s="37">
        <v>0</v>
      </c>
      <c r="K27" s="32">
        <v>0</v>
      </c>
      <c r="L27" s="32">
        <v>0</v>
      </c>
      <c r="M27" s="32">
        <v>0</v>
      </c>
      <c r="N27" s="32">
        <v>0</v>
      </c>
      <c r="O27" s="33">
        <v>0</v>
      </c>
      <c r="P27" s="31">
        <f t="shared" si="1"/>
        <v>0</v>
      </c>
    </row>
    <row r="28" spans="1:16" ht="30" x14ac:dyDescent="0.25">
      <c r="A28" s="24" t="s">
        <v>41</v>
      </c>
      <c r="B28" s="25">
        <v>460000</v>
      </c>
      <c r="C28" s="26">
        <v>0</v>
      </c>
      <c r="D28" s="27">
        <v>0</v>
      </c>
      <c r="E28" s="28">
        <v>0</v>
      </c>
      <c r="F28" s="29">
        <v>0</v>
      </c>
      <c r="G28" s="37">
        <v>0</v>
      </c>
      <c r="H28" s="37">
        <v>0</v>
      </c>
      <c r="I28" s="37">
        <v>0</v>
      </c>
      <c r="J28" s="37">
        <v>0</v>
      </c>
      <c r="K28" s="32">
        <v>0</v>
      </c>
      <c r="L28" s="32">
        <v>0</v>
      </c>
      <c r="M28" s="32">
        <v>0</v>
      </c>
      <c r="N28" s="32">
        <v>0</v>
      </c>
      <c r="O28" s="33">
        <v>0</v>
      </c>
      <c r="P28" s="32">
        <f t="shared" si="1"/>
        <v>0</v>
      </c>
    </row>
    <row r="29" spans="1:16" x14ac:dyDescent="0.25">
      <c r="A29" s="24" t="s">
        <v>42</v>
      </c>
      <c r="B29" s="25">
        <v>0</v>
      </c>
      <c r="C29" s="26">
        <v>0</v>
      </c>
      <c r="D29" s="27">
        <v>0</v>
      </c>
      <c r="E29" s="28">
        <v>0</v>
      </c>
      <c r="F29" s="29">
        <v>0</v>
      </c>
      <c r="G29" s="37">
        <v>0</v>
      </c>
      <c r="H29" s="37">
        <v>0</v>
      </c>
      <c r="I29" s="37">
        <v>0</v>
      </c>
      <c r="J29" s="37">
        <v>0</v>
      </c>
      <c r="K29" s="32">
        <v>0</v>
      </c>
      <c r="L29" s="32">
        <v>0</v>
      </c>
      <c r="M29" s="32">
        <v>0</v>
      </c>
      <c r="N29" s="32">
        <v>0</v>
      </c>
      <c r="O29" s="33">
        <v>0</v>
      </c>
      <c r="P29" s="32">
        <f t="shared" si="1"/>
        <v>0</v>
      </c>
    </row>
    <row r="30" spans="1:16" ht="30" x14ac:dyDescent="0.25">
      <c r="A30" s="24" t="s">
        <v>43</v>
      </c>
      <c r="B30" s="25">
        <v>0</v>
      </c>
      <c r="C30" s="26">
        <v>0</v>
      </c>
      <c r="D30" s="27">
        <v>0</v>
      </c>
      <c r="E30" s="28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2">
        <v>0</v>
      </c>
      <c r="L30" s="32">
        <v>0</v>
      </c>
      <c r="M30" s="32">
        <v>0</v>
      </c>
      <c r="N30" s="32">
        <v>0</v>
      </c>
      <c r="O30" s="33">
        <v>0</v>
      </c>
      <c r="P30" s="32">
        <f t="shared" si="1"/>
        <v>0</v>
      </c>
    </row>
    <row r="31" spans="1:16" ht="30" x14ac:dyDescent="0.25">
      <c r="A31" s="24" t="s">
        <v>44</v>
      </c>
      <c r="B31" s="25">
        <v>15000</v>
      </c>
      <c r="C31" s="26">
        <v>0</v>
      </c>
      <c r="D31" s="27">
        <v>0</v>
      </c>
      <c r="E31" s="2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2">
        <v>0</v>
      </c>
      <c r="L31" s="32">
        <v>0</v>
      </c>
      <c r="M31" s="32">
        <v>0</v>
      </c>
      <c r="N31" s="32">
        <v>0</v>
      </c>
      <c r="O31" s="33">
        <v>0</v>
      </c>
      <c r="P31" s="32">
        <f t="shared" si="1"/>
        <v>0</v>
      </c>
    </row>
    <row r="32" spans="1:16" ht="30" x14ac:dyDescent="0.25">
      <c r="A32" s="24" t="s">
        <v>45</v>
      </c>
      <c r="B32" s="25">
        <v>3600000</v>
      </c>
      <c r="C32" s="26">
        <v>0</v>
      </c>
      <c r="D32" s="27">
        <v>0</v>
      </c>
      <c r="E32" s="28">
        <v>0</v>
      </c>
      <c r="F32" s="29">
        <v>0</v>
      </c>
      <c r="G32" s="29">
        <v>0</v>
      </c>
      <c r="H32" s="29">
        <v>0</v>
      </c>
      <c r="I32" s="29">
        <v>0</v>
      </c>
      <c r="J32" s="37">
        <v>0</v>
      </c>
      <c r="K32" s="32">
        <v>0</v>
      </c>
      <c r="L32" s="32">
        <v>0</v>
      </c>
      <c r="M32" s="32">
        <v>0</v>
      </c>
      <c r="N32" s="32">
        <v>0</v>
      </c>
      <c r="O32" s="33">
        <v>0</v>
      </c>
      <c r="P32" s="31">
        <f t="shared" si="1"/>
        <v>0</v>
      </c>
    </row>
    <row r="33" spans="1:16" ht="45" x14ac:dyDescent="0.25">
      <c r="A33" s="24" t="s">
        <v>46</v>
      </c>
      <c r="B33" s="25">
        <v>0</v>
      </c>
      <c r="C33" s="26">
        <v>0</v>
      </c>
      <c r="D33" s="27">
        <v>0</v>
      </c>
      <c r="E33" s="2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2">
        <v>0</v>
      </c>
      <c r="L33" s="32">
        <v>0</v>
      </c>
      <c r="M33" s="32">
        <v>0</v>
      </c>
      <c r="N33" s="32">
        <v>0</v>
      </c>
      <c r="O33" s="33">
        <v>0</v>
      </c>
      <c r="P33" s="32">
        <f t="shared" si="1"/>
        <v>0</v>
      </c>
    </row>
    <row r="34" spans="1:16" x14ac:dyDescent="0.25">
      <c r="A34" s="24" t="s">
        <v>47</v>
      </c>
      <c r="B34" s="25">
        <v>1465000</v>
      </c>
      <c r="C34" s="26">
        <v>0</v>
      </c>
      <c r="D34" s="27">
        <v>0</v>
      </c>
      <c r="E34" s="28">
        <v>0</v>
      </c>
      <c r="F34" s="29">
        <v>0</v>
      </c>
      <c r="G34" s="29">
        <v>0</v>
      </c>
      <c r="H34" s="29">
        <v>0</v>
      </c>
      <c r="I34" s="37">
        <v>0</v>
      </c>
      <c r="J34" s="37">
        <v>0</v>
      </c>
      <c r="K34" s="32">
        <v>0</v>
      </c>
      <c r="L34" s="32">
        <v>0</v>
      </c>
      <c r="M34" s="32">
        <v>0</v>
      </c>
      <c r="N34" s="32">
        <v>0</v>
      </c>
      <c r="O34" s="33">
        <v>0</v>
      </c>
      <c r="P34" s="32">
        <f t="shared" si="1"/>
        <v>0</v>
      </c>
    </row>
    <row r="35" spans="1:16" x14ac:dyDescent="0.25">
      <c r="A35" s="15" t="s">
        <v>48</v>
      </c>
      <c r="B35" s="38">
        <f>SUM(B36:B42)</f>
        <v>0</v>
      </c>
      <c r="C35" s="38">
        <f>SUM(C36:C42)</f>
        <v>0</v>
      </c>
      <c r="D35" s="38">
        <f>SUM(D36:D42)</f>
        <v>0</v>
      </c>
      <c r="E35" s="38">
        <f t="shared" ref="E35:O35" si="6">SUM(E36:E42)</f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8">
        <f t="shared" si="6"/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38">
        <f t="shared" si="6"/>
        <v>0</v>
      </c>
      <c r="O35" s="38">
        <f t="shared" si="6"/>
        <v>0</v>
      </c>
      <c r="P35" s="41">
        <f t="shared" si="1"/>
        <v>0</v>
      </c>
    </row>
    <row r="36" spans="1:16" ht="30" x14ac:dyDescent="0.25">
      <c r="A36" s="24" t="s">
        <v>49</v>
      </c>
      <c r="B36" s="26">
        <v>0</v>
      </c>
      <c r="C36" s="26">
        <v>0</v>
      </c>
      <c r="D36" s="27">
        <v>0</v>
      </c>
      <c r="E36" s="28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32">
        <f t="shared" si="1"/>
        <v>0</v>
      </c>
    </row>
    <row r="37" spans="1:16" ht="30" x14ac:dyDescent="0.25">
      <c r="A37" s="24" t="s">
        <v>50</v>
      </c>
      <c r="B37" s="26">
        <v>0</v>
      </c>
      <c r="C37" s="26">
        <v>0</v>
      </c>
      <c r="D37" s="27">
        <v>0</v>
      </c>
      <c r="E37" s="28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2">
        <v>0</v>
      </c>
      <c r="L37" s="32">
        <v>0</v>
      </c>
      <c r="M37" s="32">
        <v>0</v>
      </c>
      <c r="N37" s="32">
        <v>0</v>
      </c>
      <c r="O37" s="33">
        <v>0</v>
      </c>
      <c r="P37" s="32">
        <f t="shared" si="1"/>
        <v>0</v>
      </c>
    </row>
    <row r="38" spans="1:16" ht="30" x14ac:dyDescent="0.25">
      <c r="A38" s="24" t="s">
        <v>51</v>
      </c>
      <c r="B38" s="26">
        <v>0</v>
      </c>
      <c r="C38" s="26">
        <v>0</v>
      </c>
      <c r="D38" s="27">
        <v>0</v>
      </c>
      <c r="E38" s="28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2">
        <v>0</v>
      </c>
      <c r="L38" s="32">
        <v>0</v>
      </c>
      <c r="M38" s="32">
        <v>0</v>
      </c>
      <c r="N38" s="32">
        <v>0</v>
      </c>
      <c r="O38" s="33">
        <v>0</v>
      </c>
      <c r="P38" s="32">
        <f t="shared" si="1"/>
        <v>0</v>
      </c>
    </row>
    <row r="39" spans="1:16" ht="45" x14ac:dyDescent="0.25">
      <c r="A39" s="24" t="s">
        <v>52</v>
      </c>
      <c r="B39" s="26">
        <v>0</v>
      </c>
      <c r="C39" s="26">
        <v>0</v>
      </c>
      <c r="D39" s="27">
        <v>0</v>
      </c>
      <c r="E39" s="2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2">
        <v>0</v>
      </c>
      <c r="L39" s="32">
        <v>0</v>
      </c>
      <c r="M39" s="32">
        <v>0</v>
      </c>
      <c r="N39" s="32">
        <v>0</v>
      </c>
      <c r="O39" s="33">
        <v>0</v>
      </c>
      <c r="P39" s="32">
        <f t="shared" si="1"/>
        <v>0</v>
      </c>
    </row>
    <row r="40" spans="1:16" ht="45" x14ac:dyDescent="0.25">
      <c r="A40" s="24" t="s">
        <v>53</v>
      </c>
      <c r="B40" s="26">
        <v>0</v>
      </c>
      <c r="C40" s="26">
        <v>0</v>
      </c>
      <c r="D40" s="27">
        <v>0</v>
      </c>
      <c r="E40" s="28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2">
        <v>0</v>
      </c>
      <c r="L40" s="32">
        <v>0</v>
      </c>
      <c r="M40" s="32">
        <v>0</v>
      </c>
      <c r="N40" s="32">
        <v>0</v>
      </c>
      <c r="O40" s="33">
        <v>0</v>
      </c>
      <c r="P40" s="32">
        <f t="shared" si="1"/>
        <v>0</v>
      </c>
    </row>
    <row r="41" spans="1:16" ht="30" x14ac:dyDescent="0.25">
      <c r="A41" s="24" t="s">
        <v>54</v>
      </c>
      <c r="B41" s="26">
        <v>0</v>
      </c>
      <c r="C41" s="26">
        <v>0</v>
      </c>
      <c r="D41" s="27">
        <v>0</v>
      </c>
      <c r="E41" s="28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2">
        <v>0</v>
      </c>
      <c r="L41" s="32">
        <v>0</v>
      </c>
      <c r="M41" s="32">
        <v>0</v>
      </c>
      <c r="N41" s="32">
        <v>0</v>
      </c>
      <c r="O41" s="33">
        <v>0</v>
      </c>
      <c r="P41" s="32">
        <f t="shared" si="1"/>
        <v>0</v>
      </c>
    </row>
    <row r="42" spans="1:16" ht="30" x14ac:dyDescent="0.25">
      <c r="A42" s="24" t="s">
        <v>55</v>
      </c>
      <c r="B42" s="26">
        <v>0</v>
      </c>
      <c r="C42" s="26">
        <v>0</v>
      </c>
      <c r="D42" s="27">
        <v>0</v>
      </c>
      <c r="E42" s="28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2">
        <v>0</v>
      </c>
      <c r="L42" s="32">
        <v>0</v>
      </c>
      <c r="M42" s="32">
        <v>0</v>
      </c>
      <c r="N42" s="32">
        <v>0</v>
      </c>
      <c r="O42" s="33">
        <v>0</v>
      </c>
      <c r="P42" s="32">
        <f t="shared" si="1"/>
        <v>0</v>
      </c>
    </row>
    <row r="43" spans="1:16" s="43" customFormat="1" x14ac:dyDescent="0.25">
      <c r="A43" s="15" t="s">
        <v>56</v>
      </c>
      <c r="B43" s="38">
        <f>SUM(B44:B50)</f>
        <v>0</v>
      </c>
      <c r="C43" s="38">
        <f>SUM(C44:C50)</f>
        <v>0</v>
      </c>
      <c r="D43" s="38">
        <f>SUM(D44:D50)</f>
        <v>0</v>
      </c>
      <c r="E43" s="38">
        <f t="shared" ref="E43:O43" si="7">SUM(E44:E50)</f>
        <v>0</v>
      </c>
      <c r="F43" s="38">
        <f t="shared" si="7"/>
        <v>0</v>
      </c>
      <c r="G43" s="38">
        <f t="shared" si="7"/>
        <v>0</v>
      </c>
      <c r="H43" s="38">
        <f t="shared" si="7"/>
        <v>0</v>
      </c>
      <c r="I43" s="38">
        <f t="shared" si="7"/>
        <v>0</v>
      </c>
      <c r="J43" s="38">
        <f t="shared" si="7"/>
        <v>0</v>
      </c>
      <c r="K43" s="38">
        <f t="shared" si="7"/>
        <v>0</v>
      </c>
      <c r="L43" s="38">
        <f t="shared" si="7"/>
        <v>0</v>
      </c>
      <c r="M43" s="38">
        <f t="shared" si="7"/>
        <v>0</v>
      </c>
      <c r="N43" s="38">
        <f t="shared" si="7"/>
        <v>0</v>
      </c>
      <c r="O43" s="38">
        <f t="shared" si="7"/>
        <v>0</v>
      </c>
      <c r="P43" s="41">
        <f t="shared" si="1"/>
        <v>0</v>
      </c>
    </row>
    <row r="44" spans="1:16" ht="30" x14ac:dyDescent="0.25">
      <c r="A44" s="24" t="s">
        <v>57</v>
      </c>
      <c r="B44" s="26">
        <v>0</v>
      </c>
      <c r="C44" s="26">
        <v>0</v>
      </c>
      <c r="D44" s="27">
        <v>0</v>
      </c>
      <c r="E44" s="28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2">
        <v>0</v>
      </c>
      <c r="L44" s="32">
        <v>0</v>
      </c>
      <c r="M44" s="32">
        <v>0</v>
      </c>
      <c r="N44" s="32">
        <v>0</v>
      </c>
      <c r="O44" s="33">
        <v>0</v>
      </c>
      <c r="P44" s="32">
        <f t="shared" si="1"/>
        <v>0</v>
      </c>
    </row>
    <row r="45" spans="1:16" ht="30" x14ac:dyDescent="0.25">
      <c r="A45" s="24" t="s">
        <v>58</v>
      </c>
      <c r="B45" s="26">
        <v>0</v>
      </c>
      <c r="C45" s="26">
        <v>0</v>
      </c>
      <c r="D45" s="27">
        <v>0</v>
      </c>
      <c r="E45" s="28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2">
        <v>0</v>
      </c>
      <c r="L45" s="32">
        <v>0</v>
      </c>
      <c r="M45" s="32">
        <v>0</v>
      </c>
      <c r="N45" s="32">
        <v>0</v>
      </c>
      <c r="O45" s="33">
        <v>0</v>
      </c>
      <c r="P45" s="32">
        <f t="shared" si="1"/>
        <v>0</v>
      </c>
    </row>
    <row r="46" spans="1:16" ht="30" x14ac:dyDescent="0.25">
      <c r="A46" s="24" t="s">
        <v>59</v>
      </c>
      <c r="B46" s="26">
        <v>0</v>
      </c>
      <c r="C46" s="26">
        <v>0</v>
      </c>
      <c r="D46" s="27">
        <v>0</v>
      </c>
      <c r="E46" s="2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2">
        <v>0</v>
      </c>
      <c r="L46" s="32">
        <v>0</v>
      </c>
      <c r="M46" s="32">
        <v>0</v>
      </c>
      <c r="N46" s="32">
        <v>0</v>
      </c>
      <c r="O46" s="33">
        <v>0</v>
      </c>
      <c r="P46" s="32">
        <f t="shared" si="1"/>
        <v>0</v>
      </c>
    </row>
    <row r="47" spans="1:16" ht="30" x14ac:dyDescent="0.25">
      <c r="A47" s="24" t="s">
        <v>60</v>
      </c>
      <c r="B47" s="26">
        <v>0</v>
      </c>
      <c r="C47" s="26">
        <v>0</v>
      </c>
      <c r="D47" s="27">
        <v>0</v>
      </c>
      <c r="E47" s="28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2">
        <v>0</v>
      </c>
      <c r="L47" s="32">
        <v>0</v>
      </c>
      <c r="M47" s="32">
        <v>0</v>
      </c>
      <c r="N47" s="32">
        <v>0</v>
      </c>
      <c r="O47" s="33">
        <v>0</v>
      </c>
      <c r="P47" s="32">
        <f t="shared" si="1"/>
        <v>0</v>
      </c>
    </row>
    <row r="48" spans="1:16" ht="45" x14ac:dyDescent="0.25">
      <c r="A48" s="24" t="s">
        <v>61</v>
      </c>
      <c r="B48" s="26">
        <v>0</v>
      </c>
      <c r="C48" s="26">
        <v>0</v>
      </c>
      <c r="D48" s="27">
        <v>0</v>
      </c>
      <c r="E48" s="2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2">
        <v>0</v>
      </c>
      <c r="L48" s="32">
        <v>0</v>
      </c>
      <c r="M48" s="32">
        <v>0</v>
      </c>
      <c r="N48" s="32">
        <v>0</v>
      </c>
      <c r="O48" s="33">
        <v>0</v>
      </c>
      <c r="P48" s="32">
        <f t="shared" si="1"/>
        <v>0</v>
      </c>
    </row>
    <row r="49" spans="1:16" ht="30" x14ac:dyDescent="0.25">
      <c r="A49" s="24" t="s">
        <v>62</v>
      </c>
      <c r="B49" s="26">
        <v>0</v>
      </c>
      <c r="C49" s="26">
        <v>0</v>
      </c>
      <c r="D49" s="27">
        <v>0</v>
      </c>
      <c r="E49" s="28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2">
        <v>0</v>
      </c>
      <c r="L49" s="32">
        <v>0</v>
      </c>
      <c r="M49" s="32">
        <v>0</v>
      </c>
      <c r="N49" s="32">
        <v>0</v>
      </c>
      <c r="O49" s="33">
        <v>0</v>
      </c>
      <c r="P49" s="32">
        <f t="shared" si="1"/>
        <v>0</v>
      </c>
    </row>
    <row r="50" spans="1:16" ht="30" x14ac:dyDescent="0.25">
      <c r="A50" s="24" t="s">
        <v>63</v>
      </c>
      <c r="B50" s="26">
        <v>0</v>
      </c>
      <c r="C50" s="26">
        <v>0</v>
      </c>
      <c r="D50" s="27">
        <v>0</v>
      </c>
      <c r="E50" s="28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2">
        <v>0</v>
      </c>
      <c r="L50" s="32">
        <v>0</v>
      </c>
      <c r="M50" s="32">
        <v>0</v>
      </c>
      <c r="N50" s="32">
        <v>0</v>
      </c>
      <c r="O50" s="33">
        <v>0</v>
      </c>
      <c r="P50" s="32">
        <f t="shared" si="1"/>
        <v>0</v>
      </c>
    </row>
    <row r="51" spans="1:16" ht="30" x14ac:dyDescent="0.25">
      <c r="A51" s="15" t="s">
        <v>64</v>
      </c>
      <c r="B51" s="38">
        <f>SUM(B52:B60)</f>
        <v>1150000</v>
      </c>
      <c r="C51" s="38">
        <f>SUM(C52:C60)</f>
        <v>0</v>
      </c>
      <c r="D51" s="38">
        <f>SUM(D52:D60)</f>
        <v>0</v>
      </c>
      <c r="E51" s="38">
        <f t="shared" ref="E51:O51" si="8">SUM(E52:E60)</f>
        <v>0</v>
      </c>
      <c r="F51" s="38">
        <f t="shared" si="8"/>
        <v>0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38">
        <f t="shared" si="8"/>
        <v>0</v>
      </c>
      <c r="L51" s="38">
        <f t="shared" si="8"/>
        <v>0</v>
      </c>
      <c r="M51" s="38">
        <f t="shared" si="8"/>
        <v>0</v>
      </c>
      <c r="N51" s="38">
        <f t="shared" si="8"/>
        <v>0</v>
      </c>
      <c r="O51" s="38">
        <f t="shared" si="8"/>
        <v>0</v>
      </c>
      <c r="P51" s="42">
        <f t="shared" si="1"/>
        <v>0</v>
      </c>
    </row>
    <row r="52" spans="1:16" x14ac:dyDescent="0.25">
      <c r="A52" s="24" t="s">
        <v>65</v>
      </c>
      <c r="B52" s="25">
        <v>450000</v>
      </c>
      <c r="C52" s="26">
        <v>0</v>
      </c>
      <c r="D52" s="27">
        <v>0</v>
      </c>
      <c r="E52" s="28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2">
        <v>0</v>
      </c>
      <c r="L52" s="32">
        <v>0</v>
      </c>
      <c r="M52" s="32">
        <v>0</v>
      </c>
      <c r="N52" s="32">
        <v>0</v>
      </c>
      <c r="O52" s="33">
        <v>0</v>
      </c>
      <c r="P52" s="31">
        <f t="shared" si="1"/>
        <v>0</v>
      </c>
    </row>
    <row r="53" spans="1:16" ht="30" x14ac:dyDescent="0.25">
      <c r="A53" s="24" t="s">
        <v>66</v>
      </c>
      <c r="B53" s="25">
        <v>0</v>
      </c>
      <c r="C53" s="26">
        <v>0</v>
      </c>
      <c r="D53" s="27">
        <v>0</v>
      </c>
      <c r="E53" s="28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2">
        <v>0</v>
      </c>
      <c r="L53" s="32">
        <v>0</v>
      </c>
      <c r="M53" s="32">
        <v>0</v>
      </c>
      <c r="N53" s="32">
        <v>0</v>
      </c>
      <c r="O53" s="33">
        <v>0</v>
      </c>
      <c r="P53" s="32">
        <f t="shared" si="1"/>
        <v>0</v>
      </c>
    </row>
    <row r="54" spans="1:16" ht="30" x14ac:dyDescent="0.25">
      <c r="A54" s="24" t="s">
        <v>67</v>
      </c>
      <c r="B54" s="25">
        <v>0</v>
      </c>
      <c r="C54" s="26">
        <v>0</v>
      </c>
      <c r="D54" s="27">
        <v>0</v>
      </c>
      <c r="E54" s="28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2">
        <v>0</v>
      </c>
      <c r="L54" s="32">
        <v>0</v>
      </c>
      <c r="M54" s="32">
        <v>0</v>
      </c>
      <c r="N54" s="32">
        <v>0</v>
      </c>
      <c r="O54" s="33">
        <v>0</v>
      </c>
      <c r="P54" s="32">
        <f t="shared" si="1"/>
        <v>0</v>
      </c>
    </row>
    <row r="55" spans="1:16" ht="30" x14ac:dyDescent="0.25">
      <c r="A55" s="24" t="s">
        <v>68</v>
      </c>
      <c r="B55" s="25">
        <v>0</v>
      </c>
      <c r="C55" s="26">
        <v>0</v>
      </c>
      <c r="D55" s="27">
        <v>0</v>
      </c>
      <c r="E55" s="2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2">
        <v>0</v>
      </c>
      <c r="L55" s="32">
        <v>0</v>
      </c>
      <c r="M55" s="41">
        <v>0</v>
      </c>
      <c r="N55" s="32">
        <v>0</v>
      </c>
      <c r="O55" s="33">
        <v>0</v>
      </c>
      <c r="P55" s="32">
        <f t="shared" si="1"/>
        <v>0</v>
      </c>
    </row>
    <row r="56" spans="1:16" ht="30" x14ac:dyDescent="0.25">
      <c r="A56" s="24" t="s">
        <v>69</v>
      </c>
      <c r="B56" s="25">
        <v>700000</v>
      </c>
      <c r="C56" s="26">
        <v>0</v>
      </c>
      <c r="D56" s="27">
        <v>0</v>
      </c>
      <c r="E56" s="28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2">
        <v>0</v>
      </c>
      <c r="L56" s="32">
        <v>0</v>
      </c>
      <c r="M56" s="32">
        <v>0</v>
      </c>
      <c r="N56" s="32">
        <v>0</v>
      </c>
      <c r="O56" s="33">
        <v>0</v>
      </c>
      <c r="P56" s="32">
        <f t="shared" si="1"/>
        <v>0</v>
      </c>
    </row>
    <row r="57" spans="1:16" ht="30" x14ac:dyDescent="0.25">
      <c r="A57" s="24" t="s">
        <v>70</v>
      </c>
      <c r="B57" s="25">
        <v>0</v>
      </c>
      <c r="C57" s="26">
        <v>0</v>
      </c>
      <c r="D57" s="27">
        <v>0</v>
      </c>
      <c r="E57" s="28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2">
        <v>0</v>
      </c>
      <c r="L57" s="32">
        <v>0</v>
      </c>
      <c r="M57" s="32">
        <v>0</v>
      </c>
      <c r="N57" s="32">
        <v>0</v>
      </c>
      <c r="O57" s="33">
        <v>0</v>
      </c>
      <c r="P57" s="32">
        <f t="shared" si="1"/>
        <v>0</v>
      </c>
    </row>
    <row r="58" spans="1:16" ht="30" x14ac:dyDescent="0.25">
      <c r="A58" s="24" t="s">
        <v>71</v>
      </c>
      <c r="B58" s="25">
        <v>0</v>
      </c>
      <c r="C58" s="26">
        <v>0</v>
      </c>
      <c r="D58" s="27">
        <v>0</v>
      </c>
      <c r="E58" s="28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2">
        <v>0</v>
      </c>
      <c r="L58" s="32">
        <v>0</v>
      </c>
      <c r="M58" s="32">
        <v>0</v>
      </c>
      <c r="N58" s="32">
        <v>0</v>
      </c>
      <c r="O58" s="33">
        <v>0</v>
      </c>
      <c r="P58" s="32">
        <f t="shared" si="1"/>
        <v>0</v>
      </c>
    </row>
    <row r="59" spans="1:16" x14ac:dyDescent="0.25">
      <c r="A59" s="24" t="s">
        <v>72</v>
      </c>
      <c r="B59" s="25">
        <v>0</v>
      </c>
      <c r="C59" s="26">
        <v>0</v>
      </c>
      <c r="D59" s="27">
        <v>0</v>
      </c>
      <c r="E59" s="28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2">
        <v>0</v>
      </c>
      <c r="L59" s="32">
        <v>0</v>
      </c>
      <c r="M59" s="32">
        <v>0</v>
      </c>
      <c r="N59" s="32">
        <v>0</v>
      </c>
      <c r="O59" s="33">
        <v>0</v>
      </c>
      <c r="P59" s="32">
        <f t="shared" si="1"/>
        <v>0</v>
      </c>
    </row>
    <row r="60" spans="1:16" ht="45" x14ac:dyDescent="0.25">
      <c r="A60" s="24" t="s">
        <v>73</v>
      </c>
      <c r="B60" s="25">
        <v>0</v>
      </c>
      <c r="C60" s="26">
        <v>0</v>
      </c>
      <c r="D60" s="27">
        <v>0</v>
      </c>
      <c r="E60" s="28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2">
        <v>0</v>
      </c>
      <c r="L60" s="32">
        <v>0</v>
      </c>
      <c r="M60" s="32">
        <v>0</v>
      </c>
      <c r="N60" s="32">
        <v>0</v>
      </c>
      <c r="O60" s="33">
        <v>0</v>
      </c>
      <c r="P60" s="32">
        <f t="shared" si="1"/>
        <v>0</v>
      </c>
    </row>
    <row r="61" spans="1:16" x14ac:dyDescent="0.25">
      <c r="A61" s="15" t="s">
        <v>74</v>
      </c>
      <c r="B61" s="38">
        <f>SUM(B62:B65)</f>
        <v>0</v>
      </c>
      <c r="C61" s="38">
        <f>SUM(C62:C65)</f>
        <v>0</v>
      </c>
      <c r="D61" s="38">
        <f>SUM(D62:D65)</f>
        <v>0</v>
      </c>
      <c r="E61" s="38">
        <f t="shared" ref="E61:O61" si="9">SUM(E62:E65)</f>
        <v>0</v>
      </c>
      <c r="F61" s="38">
        <f t="shared" si="9"/>
        <v>0</v>
      </c>
      <c r="G61" s="38">
        <f t="shared" si="9"/>
        <v>0</v>
      </c>
      <c r="H61" s="38">
        <f t="shared" si="9"/>
        <v>0</v>
      </c>
      <c r="I61" s="38">
        <f t="shared" si="9"/>
        <v>0</v>
      </c>
      <c r="J61" s="38">
        <f t="shared" si="9"/>
        <v>0</v>
      </c>
      <c r="K61" s="38">
        <f t="shared" si="9"/>
        <v>0</v>
      </c>
      <c r="L61" s="38">
        <f t="shared" si="9"/>
        <v>0</v>
      </c>
      <c r="M61" s="38">
        <f t="shared" si="9"/>
        <v>0</v>
      </c>
      <c r="N61" s="38">
        <f t="shared" si="9"/>
        <v>0</v>
      </c>
      <c r="O61" s="38">
        <f t="shared" si="9"/>
        <v>0</v>
      </c>
      <c r="P61" s="41">
        <f t="shared" si="1"/>
        <v>0</v>
      </c>
    </row>
    <row r="62" spans="1:16" x14ac:dyDescent="0.25">
      <c r="A62" s="24" t="s">
        <v>75</v>
      </c>
      <c r="B62" s="26">
        <v>0</v>
      </c>
      <c r="C62" s="26">
        <v>0</v>
      </c>
      <c r="D62" s="27">
        <v>0</v>
      </c>
      <c r="E62" s="28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2">
        <v>0</v>
      </c>
      <c r="L62" s="32">
        <v>0</v>
      </c>
      <c r="M62" s="32">
        <v>0</v>
      </c>
      <c r="N62" s="32">
        <v>0</v>
      </c>
      <c r="O62" s="33">
        <v>0</v>
      </c>
      <c r="P62" s="32">
        <f t="shared" si="1"/>
        <v>0</v>
      </c>
    </row>
    <row r="63" spans="1:16" x14ac:dyDescent="0.25">
      <c r="A63" s="24" t="s">
        <v>76</v>
      </c>
      <c r="B63" s="26">
        <v>0</v>
      </c>
      <c r="C63" s="26">
        <v>0</v>
      </c>
      <c r="D63" s="27">
        <v>0</v>
      </c>
      <c r="E63" s="28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2">
        <v>0</v>
      </c>
      <c r="L63" s="32">
        <v>0</v>
      </c>
      <c r="M63" s="32">
        <v>0</v>
      </c>
      <c r="N63" s="32">
        <v>0</v>
      </c>
      <c r="O63" s="33">
        <v>0</v>
      </c>
      <c r="P63" s="32">
        <f t="shared" si="1"/>
        <v>0</v>
      </c>
    </row>
    <row r="64" spans="1:16" ht="30" x14ac:dyDescent="0.25">
      <c r="A64" s="24" t="s">
        <v>77</v>
      </c>
      <c r="B64" s="26">
        <v>0</v>
      </c>
      <c r="C64" s="26">
        <v>0</v>
      </c>
      <c r="D64" s="27">
        <v>0</v>
      </c>
      <c r="E64" s="28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2">
        <v>0</v>
      </c>
      <c r="L64" s="32">
        <v>0</v>
      </c>
      <c r="M64" s="32">
        <v>0</v>
      </c>
      <c r="N64" s="32">
        <v>0</v>
      </c>
      <c r="O64" s="33">
        <v>0</v>
      </c>
      <c r="P64" s="32">
        <f t="shared" si="1"/>
        <v>0</v>
      </c>
    </row>
    <row r="65" spans="1:18" ht="45" x14ac:dyDescent="0.25">
      <c r="A65" s="24" t="s">
        <v>78</v>
      </c>
      <c r="B65" s="26">
        <v>0</v>
      </c>
      <c r="C65" s="26">
        <v>0</v>
      </c>
      <c r="D65" s="27">
        <v>0</v>
      </c>
      <c r="E65" s="28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2">
        <v>0</v>
      </c>
      <c r="L65" s="32">
        <v>0</v>
      </c>
      <c r="M65" s="32">
        <v>0</v>
      </c>
      <c r="N65" s="32">
        <v>0</v>
      </c>
      <c r="O65" s="33">
        <v>0</v>
      </c>
      <c r="P65" s="32">
        <f t="shared" si="1"/>
        <v>0</v>
      </c>
    </row>
    <row r="66" spans="1:18" s="43" customFormat="1" ht="30" x14ac:dyDescent="0.25">
      <c r="A66" s="44" t="s">
        <v>79</v>
      </c>
      <c r="B66" s="18">
        <f>SUM(B67:B68)</f>
        <v>0</v>
      </c>
      <c r="C66" s="18">
        <f>SUM(C67:C68)</f>
        <v>0</v>
      </c>
      <c r="D66" s="18">
        <f>SUM(D67:D68)</f>
        <v>0</v>
      </c>
      <c r="E66" s="18">
        <f>SUM(E67:E68)</f>
        <v>0</v>
      </c>
      <c r="F66" s="18">
        <f t="shared" ref="F66:O66" si="10">SUM(F67:F68)</f>
        <v>0</v>
      </c>
      <c r="G66" s="18">
        <f t="shared" si="10"/>
        <v>0</v>
      </c>
      <c r="H66" s="18">
        <f t="shared" si="10"/>
        <v>0</v>
      </c>
      <c r="I66" s="18">
        <f t="shared" si="10"/>
        <v>0</v>
      </c>
      <c r="J66" s="18">
        <f>SUM(J67:J68)</f>
        <v>0</v>
      </c>
      <c r="K66" s="18">
        <f t="shared" si="10"/>
        <v>0</v>
      </c>
      <c r="L66" s="18">
        <f t="shared" si="10"/>
        <v>0</v>
      </c>
      <c r="M66" s="18">
        <f t="shared" si="10"/>
        <v>0</v>
      </c>
      <c r="N66" s="18">
        <f t="shared" si="10"/>
        <v>0</v>
      </c>
      <c r="O66" s="18">
        <f t="shared" si="10"/>
        <v>0</v>
      </c>
      <c r="P66" s="41">
        <f t="shared" si="1"/>
        <v>0</v>
      </c>
    </row>
    <row r="67" spans="1:18" x14ac:dyDescent="0.25">
      <c r="A67" s="24" t="s">
        <v>80</v>
      </c>
      <c r="B67" s="45"/>
      <c r="C67" s="26">
        <v>0</v>
      </c>
      <c r="D67" s="27">
        <v>0</v>
      </c>
      <c r="E67" s="28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2">
        <v>0</v>
      </c>
      <c r="L67" s="32">
        <v>0</v>
      </c>
      <c r="M67" s="32">
        <v>0</v>
      </c>
      <c r="N67" s="32">
        <v>0</v>
      </c>
      <c r="O67" s="33">
        <v>0</v>
      </c>
      <c r="P67" s="32">
        <f t="shared" si="1"/>
        <v>0</v>
      </c>
    </row>
    <row r="68" spans="1:18" ht="45" x14ac:dyDescent="0.25">
      <c r="A68" s="24" t="s">
        <v>81</v>
      </c>
      <c r="B68" s="45"/>
      <c r="C68" s="26">
        <v>0</v>
      </c>
      <c r="D68" s="27">
        <v>0</v>
      </c>
      <c r="E68" s="28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2">
        <v>0</v>
      </c>
      <c r="L68" s="32">
        <v>0</v>
      </c>
      <c r="M68" s="32">
        <v>0</v>
      </c>
      <c r="N68" s="32">
        <v>0</v>
      </c>
      <c r="O68" s="46">
        <v>0</v>
      </c>
      <c r="P68" s="32">
        <f t="shared" si="1"/>
        <v>0</v>
      </c>
    </row>
    <row r="69" spans="1:18" s="43" customFormat="1" x14ac:dyDescent="0.25">
      <c r="A69" s="15" t="s">
        <v>82</v>
      </c>
      <c r="B69" s="38">
        <f>SUM(B70:B72)</f>
        <v>0</v>
      </c>
      <c r="C69" s="38">
        <f>SUM(C70:C72)</f>
        <v>0</v>
      </c>
      <c r="D69" s="38">
        <f>SUM(D70:D72)</f>
        <v>0</v>
      </c>
      <c r="E69" s="38">
        <f t="shared" ref="E69:O69" si="11">SUM(E70:E72)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 t="shared" si="11"/>
        <v>0</v>
      </c>
      <c r="K69" s="38">
        <f t="shared" si="11"/>
        <v>0</v>
      </c>
      <c r="L69" s="38">
        <f t="shared" si="11"/>
        <v>0</v>
      </c>
      <c r="M69" s="38">
        <f t="shared" si="11"/>
        <v>0</v>
      </c>
      <c r="N69" s="38">
        <f t="shared" si="11"/>
        <v>0</v>
      </c>
      <c r="O69" s="38">
        <f t="shared" si="11"/>
        <v>0</v>
      </c>
      <c r="P69" s="41">
        <f t="shared" si="1"/>
        <v>0</v>
      </c>
    </row>
    <row r="70" spans="1:18" ht="30" x14ac:dyDescent="0.25">
      <c r="A70" s="24" t="s">
        <v>83</v>
      </c>
      <c r="B70" s="45"/>
      <c r="C70" s="26">
        <v>0</v>
      </c>
      <c r="D70" s="27">
        <v>0</v>
      </c>
      <c r="E70" s="2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2">
        <v>0</v>
      </c>
      <c r="L70" s="32">
        <v>0</v>
      </c>
      <c r="M70" s="32">
        <v>0</v>
      </c>
      <c r="N70" s="32">
        <v>0</v>
      </c>
      <c r="O70" s="33">
        <v>0</v>
      </c>
      <c r="P70" s="32">
        <f t="shared" si="1"/>
        <v>0</v>
      </c>
    </row>
    <row r="71" spans="1:18" ht="30" x14ac:dyDescent="0.25">
      <c r="A71" s="47" t="s">
        <v>84</v>
      </c>
      <c r="B71" s="48">
        <v>0</v>
      </c>
      <c r="C71" s="48">
        <v>0</v>
      </c>
      <c r="D71" s="48">
        <v>0</v>
      </c>
      <c r="E71" s="49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f>SUM(D71:O71)</f>
        <v>0</v>
      </c>
    </row>
    <row r="72" spans="1:18" ht="30" x14ac:dyDescent="0.25">
      <c r="A72" s="24" t="s">
        <v>85</v>
      </c>
      <c r="B72" s="45"/>
      <c r="C72" s="26">
        <v>0</v>
      </c>
      <c r="D72" s="52">
        <v>0</v>
      </c>
      <c r="E72" s="28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1">
        <f t="shared" si="1"/>
        <v>0</v>
      </c>
      <c r="Q72" s="46"/>
    </row>
    <row r="73" spans="1:18" x14ac:dyDescent="0.25">
      <c r="A73" s="53" t="s">
        <v>86</v>
      </c>
      <c r="B73" s="54">
        <f>B9+B15+B25+B35+B51+B61+B66+B69</f>
        <v>152886760</v>
      </c>
      <c r="C73" s="54">
        <f>C9+C15+C25+C35+C51+C61+C66+C69</f>
        <v>0</v>
      </c>
      <c r="D73" s="54">
        <f>D9+D15+D25+D35+D51+D61+D66+D69</f>
        <v>8482556.0899999999</v>
      </c>
      <c r="E73" s="54">
        <f>E69+E66+E61+E51+E43+E35+E25+E15+E9</f>
        <v>0</v>
      </c>
      <c r="F73" s="54">
        <f>F25+F15+F9</f>
        <v>0</v>
      </c>
      <c r="G73" s="54">
        <f>G66+G61+G51+G25+G15+G9</f>
        <v>0</v>
      </c>
      <c r="H73" s="54">
        <f>+H9+H15+H25+H35+H43+H51+H60+H66+H69</f>
        <v>0</v>
      </c>
      <c r="I73" s="54">
        <f>I9+I15+I25+I35+I51</f>
        <v>0</v>
      </c>
      <c r="J73" s="54">
        <f>J9+J15+J25+J35+J51</f>
        <v>0</v>
      </c>
      <c r="K73" s="54">
        <f>+K9+K15+K25+K51</f>
        <v>0</v>
      </c>
      <c r="L73" s="55">
        <f>+L69+L61+L51+L43+L25+L15+L9</f>
        <v>0</v>
      </c>
      <c r="M73" s="55">
        <f>+M69+M61+M51+M43+M34+M25+M15+M9</f>
        <v>0</v>
      </c>
      <c r="N73" s="55">
        <f>+N69+N61+N51+N43+N25+N15+N9</f>
        <v>0</v>
      </c>
      <c r="O73" s="55">
        <f>+O69+O61+O51+O43+O25+O15+O9</f>
        <v>0</v>
      </c>
      <c r="P73" s="55">
        <f t="shared" ref="P73:P84" si="12">SUM(D73:O73)</f>
        <v>8482556.0899999999</v>
      </c>
      <c r="Q73" s="56"/>
      <c r="R73" s="56"/>
    </row>
    <row r="74" spans="1:18" x14ac:dyDescent="0.25">
      <c r="A74" s="57" t="s">
        <v>87</v>
      </c>
      <c r="B74" s="58">
        <v>0</v>
      </c>
      <c r="C74" s="58">
        <v>0</v>
      </c>
      <c r="D74" s="58">
        <v>0</v>
      </c>
      <c r="E74" s="59">
        <v>0</v>
      </c>
      <c r="F74" s="58">
        <v>0</v>
      </c>
      <c r="G74" s="58"/>
      <c r="H74" s="58">
        <v>0</v>
      </c>
      <c r="I74" s="60">
        <f>I75+I76+I77+I78+I79+I80+I81+I82</f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2">
        <v>0</v>
      </c>
      <c r="P74" s="63">
        <f t="shared" si="12"/>
        <v>0</v>
      </c>
    </row>
    <row r="75" spans="1:18" s="43" customFormat="1" ht="30" x14ac:dyDescent="0.25">
      <c r="A75" s="15" t="s">
        <v>88</v>
      </c>
      <c r="B75" s="26">
        <v>0</v>
      </c>
      <c r="C75" s="26">
        <v>0</v>
      </c>
      <c r="D75" s="64">
        <v>0</v>
      </c>
      <c r="E75" s="65">
        <v>0</v>
      </c>
      <c r="F75" s="66">
        <v>0</v>
      </c>
      <c r="G75" s="66">
        <v>0</v>
      </c>
      <c r="H75" s="66">
        <v>0</v>
      </c>
      <c r="I75" s="66">
        <v>0</v>
      </c>
      <c r="J75" s="41">
        <v>0</v>
      </c>
      <c r="K75" s="41">
        <v>0</v>
      </c>
      <c r="L75" s="67">
        <v>0</v>
      </c>
      <c r="M75" s="67">
        <v>0</v>
      </c>
      <c r="N75" s="67">
        <v>0</v>
      </c>
      <c r="O75" s="68">
        <v>0</v>
      </c>
      <c r="P75" s="41">
        <f t="shared" si="12"/>
        <v>0</v>
      </c>
    </row>
    <row r="76" spans="1:18" ht="30" x14ac:dyDescent="0.25">
      <c r="A76" s="24" t="s">
        <v>89</v>
      </c>
      <c r="B76" s="26">
        <v>0</v>
      </c>
      <c r="C76" s="26">
        <v>0</v>
      </c>
      <c r="D76" s="69">
        <v>0</v>
      </c>
      <c r="E76" s="70">
        <v>0</v>
      </c>
      <c r="F76" s="71">
        <v>0</v>
      </c>
      <c r="G76" s="71">
        <v>0</v>
      </c>
      <c r="H76" s="71">
        <v>0</v>
      </c>
      <c r="I76" s="71">
        <v>0</v>
      </c>
      <c r="J76" s="32">
        <v>0</v>
      </c>
      <c r="K76" s="32">
        <v>0</v>
      </c>
      <c r="L76" s="67">
        <v>0</v>
      </c>
      <c r="M76" s="67">
        <v>0</v>
      </c>
      <c r="N76" s="67">
        <v>0</v>
      </c>
      <c r="O76" s="33">
        <v>0</v>
      </c>
      <c r="P76" s="32">
        <f t="shared" si="12"/>
        <v>0</v>
      </c>
    </row>
    <row r="77" spans="1:18" ht="30" x14ac:dyDescent="0.25">
      <c r="A77" s="24" t="s">
        <v>90</v>
      </c>
      <c r="B77" s="26">
        <v>0</v>
      </c>
      <c r="C77" s="26">
        <v>0</v>
      </c>
      <c r="D77" s="69">
        <v>0</v>
      </c>
      <c r="E77" s="70">
        <v>0</v>
      </c>
      <c r="F77" s="71">
        <v>0</v>
      </c>
      <c r="G77" s="71">
        <v>0</v>
      </c>
      <c r="H77" s="71">
        <v>0</v>
      </c>
      <c r="I77" s="71">
        <v>0</v>
      </c>
      <c r="J77" s="32">
        <v>0</v>
      </c>
      <c r="K77" s="32">
        <v>0</v>
      </c>
      <c r="L77" s="67">
        <v>0</v>
      </c>
      <c r="M77" s="67">
        <v>0</v>
      </c>
      <c r="N77" s="67">
        <v>0</v>
      </c>
      <c r="O77" s="33">
        <v>0</v>
      </c>
      <c r="P77" s="32">
        <f t="shared" si="12"/>
        <v>0</v>
      </c>
    </row>
    <row r="78" spans="1:18" s="43" customFormat="1" x14ac:dyDescent="0.25">
      <c r="A78" s="15" t="s">
        <v>91</v>
      </c>
      <c r="B78" s="26">
        <v>0</v>
      </c>
      <c r="C78" s="26">
        <v>0</v>
      </c>
      <c r="D78" s="64">
        <v>0</v>
      </c>
      <c r="E78" s="65">
        <v>0</v>
      </c>
      <c r="F78" s="66">
        <v>0</v>
      </c>
      <c r="G78" s="66">
        <v>0</v>
      </c>
      <c r="H78" s="66">
        <v>0</v>
      </c>
      <c r="I78" s="66">
        <v>0</v>
      </c>
      <c r="J78" s="41">
        <v>0</v>
      </c>
      <c r="K78" s="41">
        <v>0</v>
      </c>
      <c r="L78" s="67">
        <v>0</v>
      </c>
      <c r="M78" s="67">
        <v>0</v>
      </c>
      <c r="N78" s="67">
        <v>0</v>
      </c>
      <c r="O78" s="68">
        <v>0</v>
      </c>
      <c r="P78" s="41">
        <f t="shared" si="12"/>
        <v>0</v>
      </c>
    </row>
    <row r="79" spans="1:18" ht="30" x14ac:dyDescent="0.25">
      <c r="A79" s="24" t="s">
        <v>92</v>
      </c>
      <c r="B79" s="26">
        <v>0</v>
      </c>
      <c r="C79" s="26">
        <v>0</v>
      </c>
      <c r="D79" s="69">
        <v>0</v>
      </c>
      <c r="E79" s="70">
        <v>0</v>
      </c>
      <c r="F79" s="71">
        <v>0</v>
      </c>
      <c r="G79" s="71">
        <v>0</v>
      </c>
      <c r="H79" s="71">
        <v>0</v>
      </c>
      <c r="I79" s="37">
        <v>0</v>
      </c>
      <c r="J79" s="32">
        <v>0</v>
      </c>
      <c r="K79" s="32">
        <v>0</v>
      </c>
      <c r="L79" s="67">
        <v>0</v>
      </c>
      <c r="M79" s="67">
        <v>0</v>
      </c>
      <c r="N79" s="67">
        <v>0</v>
      </c>
      <c r="O79" s="33">
        <v>0</v>
      </c>
      <c r="P79" s="32">
        <f t="shared" si="12"/>
        <v>0</v>
      </c>
    </row>
    <row r="80" spans="1:18" ht="30" x14ac:dyDescent="0.25">
      <c r="A80" s="24" t="s">
        <v>93</v>
      </c>
      <c r="B80" s="26">
        <v>0</v>
      </c>
      <c r="C80" s="26">
        <v>0</v>
      </c>
      <c r="D80" s="69">
        <v>0</v>
      </c>
      <c r="E80" s="70">
        <v>0</v>
      </c>
      <c r="F80" s="71">
        <v>0</v>
      </c>
      <c r="G80" s="71">
        <v>0</v>
      </c>
      <c r="H80" s="71">
        <v>0</v>
      </c>
      <c r="I80" s="71">
        <v>0</v>
      </c>
      <c r="J80" s="32">
        <v>0</v>
      </c>
      <c r="K80" s="32">
        <v>0</v>
      </c>
      <c r="L80" s="67">
        <v>0</v>
      </c>
      <c r="M80" s="67">
        <v>0</v>
      </c>
      <c r="N80" s="67">
        <v>0</v>
      </c>
      <c r="O80" s="33">
        <v>0</v>
      </c>
      <c r="P80" s="32">
        <f t="shared" si="12"/>
        <v>0</v>
      </c>
    </row>
    <row r="81" spans="1:16" s="43" customFormat="1" ht="30" x14ac:dyDescent="0.25">
      <c r="A81" s="15" t="s">
        <v>94</v>
      </c>
      <c r="B81" s="26">
        <v>0</v>
      </c>
      <c r="C81" s="26">
        <v>0</v>
      </c>
      <c r="D81" s="64">
        <v>0</v>
      </c>
      <c r="E81" s="65">
        <v>0</v>
      </c>
      <c r="F81" s="66">
        <v>0</v>
      </c>
      <c r="G81" s="66">
        <v>0</v>
      </c>
      <c r="H81" s="66">
        <v>0</v>
      </c>
      <c r="I81" s="66">
        <v>0</v>
      </c>
      <c r="J81" s="41">
        <v>0</v>
      </c>
      <c r="K81" s="41">
        <v>0</v>
      </c>
      <c r="L81" s="67">
        <v>0</v>
      </c>
      <c r="M81" s="67">
        <v>0</v>
      </c>
      <c r="N81" s="67">
        <v>0</v>
      </c>
      <c r="O81" s="68">
        <v>0</v>
      </c>
      <c r="P81" s="41">
        <f t="shared" si="12"/>
        <v>0</v>
      </c>
    </row>
    <row r="82" spans="1:16" ht="30" x14ac:dyDescent="0.25">
      <c r="A82" s="24" t="s">
        <v>95</v>
      </c>
      <c r="B82" s="26">
        <v>0</v>
      </c>
      <c r="C82" s="26">
        <v>0</v>
      </c>
      <c r="D82" s="69">
        <v>0</v>
      </c>
      <c r="E82" s="70">
        <v>0</v>
      </c>
      <c r="F82" s="71">
        <v>0</v>
      </c>
      <c r="G82" s="71">
        <v>0</v>
      </c>
      <c r="H82" s="71">
        <v>0</v>
      </c>
      <c r="I82" s="71">
        <v>0</v>
      </c>
      <c r="J82" s="32">
        <v>0</v>
      </c>
      <c r="K82" s="32">
        <v>0</v>
      </c>
      <c r="L82" s="67">
        <v>0</v>
      </c>
      <c r="M82" s="67">
        <v>0</v>
      </c>
      <c r="N82" s="67">
        <v>0</v>
      </c>
      <c r="O82" s="33">
        <v>0</v>
      </c>
      <c r="P82" s="32">
        <f t="shared" si="12"/>
        <v>0</v>
      </c>
    </row>
    <row r="83" spans="1:16" x14ac:dyDescent="0.25">
      <c r="A83" s="72" t="s">
        <v>96</v>
      </c>
      <c r="B83" s="73">
        <v>0</v>
      </c>
      <c r="C83" s="73">
        <v>0</v>
      </c>
      <c r="D83" s="73">
        <v>0</v>
      </c>
      <c r="E83" s="74">
        <v>0</v>
      </c>
      <c r="F83" s="75">
        <v>0</v>
      </c>
      <c r="G83" s="75">
        <v>0</v>
      </c>
      <c r="H83" s="75">
        <v>0</v>
      </c>
      <c r="I83" s="76">
        <f>I74</f>
        <v>0</v>
      </c>
      <c r="J83" s="77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f t="shared" si="12"/>
        <v>0</v>
      </c>
    </row>
    <row r="84" spans="1:16" x14ac:dyDescent="0.25">
      <c r="B84" s="26">
        <v>0</v>
      </c>
      <c r="C84" s="26">
        <v>0</v>
      </c>
      <c r="D84" s="79"/>
      <c r="E84" s="70"/>
      <c r="F84" s="71"/>
      <c r="G84" s="71"/>
      <c r="H84" s="71"/>
      <c r="I84" s="71"/>
      <c r="J84" s="32"/>
      <c r="K84" s="32"/>
      <c r="L84" s="67">
        <v>0</v>
      </c>
      <c r="M84" s="67">
        <v>0</v>
      </c>
      <c r="N84" s="67">
        <v>0</v>
      </c>
      <c r="O84" s="33">
        <v>0</v>
      </c>
      <c r="P84" s="32">
        <f t="shared" si="12"/>
        <v>0</v>
      </c>
    </row>
    <row r="85" spans="1:16" ht="31.5" x14ac:dyDescent="0.25">
      <c r="A85" s="80" t="s">
        <v>97</v>
      </c>
      <c r="B85" s="81">
        <f>+B73+B83</f>
        <v>152886760</v>
      </c>
      <c r="C85" s="81">
        <f>+C73+C83</f>
        <v>0</v>
      </c>
      <c r="D85" s="81">
        <f>+D73+D83</f>
        <v>8482556.0899999999</v>
      </c>
      <c r="E85" s="82">
        <f t="shared" ref="E85:P85" si="13">+E73+E83</f>
        <v>0</v>
      </c>
      <c r="F85" s="83">
        <f t="shared" si="13"/>
        <v>0</v>
      </c>
      <c r="G85" s="83">
        <f t="shared" si="13"/>
        <v>0</v>
      </c>
      <c r="H85" s="83">
        <f t="shared" si="13"/>
        <v>0</v>
      </c>
      <c r="I85" s="83">
        <f t="shared" si="13"/>
        <v>0</v>
      </c>
      <c r="J85" s="83">
        <f t="shared" si="13"/>
        <v>0</v>
      </c>
      <c r="K85" s="83">
        <f t="shared" si="13"/>
        <v>0</v>
      </c>
      <c r="L85" s="83">
        <f t="shared" si="13"/>
        <v>0</v>
      </c>
      <c r="M85" s="83">
        <f t="shared" si="13"/>
        <v>0</v>
      </c>
      <c r="N85" s="83">
        <f t="shared" si="13"/>
        <v>0</v>
      </c>
      <c r="O85" s="83">
        <f t="shared" si="13"/>
        <v>0</v>
      </c>
      <c r="P85" s="83">
        <f t="shared" si="13"/>
        <v>8482556.0899999999</v>
      </c>
    </row>
    <row r="86" spans="1:16" x14ac:dyDescent="0.25">
      <c r="J86" s="46"/>
      <c r="K86" s="46"/>
      <c r="L86" s="46"/>
      <c r="M86" s="46"/>
      <c r="N86" s="46"/>
      <c r="O86" s="46"/>
    </row>
    <row r="87" spans="1:16" ht="18.75" x14ac:dyDescent="0.3">
      <c r="A87" s="1" t="s">
        <v>98</v>
      </c>
      <c r="F87" t="s">
        <v>99</v>
      </c>
    </row>
    <row r="88" spans="1:16" x14ac:dyDescent="0.25">
      <c r="A88" s="2" t="s">
        <v>100</v>
      </c>
      <c r="N88" s="46"/>
    </row>
    <row r="89" spans="1:16" x14ac:dyDescent="0.25">
      <c r="A89" s="2" t="s">
        <v>101</v>
      </c>
    </row>
    <row r="90" spans="1:16" x14ac:dyDescent="0.25">
      <c r="A90" s="2" t="s">
        <v>102</v>
      </c>
    </row>
    <row r="91" spans="1:16" x14ac:dyDescent="0.25">
      <c r="A91" s="2" t="s">
        <v>103</v>
      </c>
    </row>
    <row r="92" spans="1:16" x14ac:dyDescent="0.25">
      <c r="A92" s="2" t="s">
        <v>104</v>
      </c>
    </row>
    <row r="93" spans="1:16" x14ac:dyDescent="0.25">
      <c r="A93" s="8" t="s">
        <v>105</v>
      </c>
    </row>
    <row r="94" spans="1:16" x14ac:dyDescent="0.25">
      <c r="A94" s="84"/>
      <c r="B94" s="84"/>
      <c r="C94" s="84"/>
      <c r="H94" s="84"/>
      <c r="I94" s="84"/>
    </row>
    <row r="95" spans="1:16" ht="15.75" x14ac:dyDescent="0.25">
      <c r="A95" s="85"/>
      <c r="B95" s="85"/>
      <c r="C95" s="85"/>
      <c r="H95" s="86"/>
    </row>
    <row r="97" spans="1:10" x14ac:dyDescent="0.25">
      <c r="A97" s="84"/>
      <c r="B97" s="84"/>
      <c r="C97" s="84"/>
      <c r="H97" s="84"/>
      <c r="I97" s="84"/>
    </row>
    <row r="98" spans="1:10" ht="15.75" x14ac:dyDescent="0.25">
      <c r="A98" s="85" t="s">
        <v>106</v>
      </c>
      <c r="B98" s="85"/>
      <c r="C98" s="85"/>
      <c r="H98" s="86" t="s">
        <v>107</v>
      </c>
    </row>
    <row r="99" spans="1:10" ht="15.75" x14ac:dyDescent="0.25">
      <c r="A99" s="87" t="s">
        <v>108</v>
      </c>
      <c r="B99" s="87"/>
      <c r="C99" s="87"/>
      <c r="H99" s="91" t="s">
        <v>109</v>
      </c>
      <c r="I99" s="92"/>
      <c r="J99" s="92"/>
    </row>
    <row r="102" spans="1:10" x14ac:dyDescent="0.25">
      <c r="D102" s="88" t="s">
        <v>110</v>
      </c>
      <c r="E102" s="88"/>
      <c r="F102" s="88"/>
    </row>
    <row r="103" spans="1:10" x14ac:dyDescent="0.25">
      <c r="D103" s="89" t="s">
        <v>111</v>
      </c>
      <c r="E103" s="89"/>
      <c r="F103" s="89"/>
    </row>
  </sheetData>
  <mergeCells count="8">
    <mergeCell ref="D102:F102"/>
    <mergeCell ref="D103:F103"/>
    <mergeCell ref="A1:O1"/>
    <mergeCell ref="A2:O2"/>
    <mergeCell ref="A3:O3"/>
    <mergeCell ref="A4:O4"/>
    <mergeCell ref="A5:O5"/>
    <mergeCell ref="H99:J99"/>
  </mergeCells>
  <pageMargins left="0.70866141732283472" right="0.70866141732283472" top="0.74803149606299213" bottom="0.74803149606299213" header="0.31496062992125984" footer="0.31496062992125984"/>
  <pageSetup paperSize="5" scale="68" orientation="landscape" horizontalDpi="360" verticalDpi="360" r:id="rId1"/>
  <rowBreaks count="2" manualBreakCount="2">
    <brk id="38" max="26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Ejecución  (3)</vt:lpstr>
      <vt:lpstr>' Ejecución 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dcterms:created xsi:type="dcterms:W3CDTF">2022-03-24T19:50:06Z</dcterms:created>
  <dcterms:modified xsi:type="dcterms:W3CDTF">2025-02-24T17:43:14Z</dcterms:modified>
</cp:coreProperties>
</file>